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E:\Sdílené disky\Projekce\1_Projekty\019_ICOK_Envelopa Hub\8_INTERIÉR\"/>
    </mc:Choice>
  </mc:AlternateContent>
  <xr:revisionPtr revIDLastSave="0" documentId="8_{30DB8DAC-DDC4-48AE-A771-19D25F6E2372}" xr6:coauthVersionLast="47" xr6:coauthVersionMax="47" xr10:uidLastSave="{00000000-0000-0000-0000-000000000000}"/>
  <bookViews>
    <workbookView xWindow="-120" yWindow="-120" windowWidth="29040" windowHeight="15840" tabRatio="438" xr2:uid="{00000000-000D-0000-FFFF-FFFF00000000}"/>
  </bookViews>
  <sheets>
    <sheet name="ceny" sheetId="1" r:id="rId1"/>
  </sheets>
  <definedNames>
    <definedName name="__xlnm.Print_Area" localSheetId="0">ceny!$B$1:$J$50</definedName>
    <definedName name="Print_Area" localSheetId="0">ceny!$B$1:$O$84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1" i="1" l="1"/>
  <c r="J34" i="1"/>
  <c r="N33" i="1" s="1"/>
  <c r="J58" i="1"/>
  <c r="J57" i="1"/>
  <c r="J26" i="1"/>
  <c r="J13" i="1"/>
  <c r="J65" i="1"/>
  <c r="J49" i="1" l="1"/>
  <c r="J48" i="1"/>
  <c r="J46" i="1"/>
  <c r="J45" i="1"/>
  <c r="J91" i="1"/>
  <c r="K91" i="1" s="1"/>
  <c r="J92" i="1"/>
  <c r="K92" i="1" s="1"/>
  <c r="L92" i="1" s="1"/>
  <c r="J93" i="1"/>
  <c r="K93" i="1" s="1"/>
  <c r="L93" i="1" s="1"/>
  <c r="J94" i="1"/>
  <c r="K94" i="1" s="1"/>
  <c r="L94" i="1" s="1"/>
  <c r="J95" i="1"/>
  <c r="K95" i="1" s="1"/>
  <c r="L95" i="1" s="1"/>
  <c r="J96" i="1"/>
  <c r="K96" i="1" s="1"/>
  <c r="L96" i="1" s="1"/>
  <c r="J97" i="1"/>
  <c r="K97" i="1" s="1"/>
  <c r="L97" i="1" s="1"/>
  <c r="J101" i="1"/>
  <c r="K101" i="1" s="1"/>
  <c r="L101" i="1" s="1"/>
  <c r="J102" i="1"/>
  <c r="K102" i="1" s="1"/>
  <c r="L102" i="1" s="1"/>
  <c r="J23" i="1"/>
  <c r="J22" i="1"/>
  <c r="J24" i="1"/>
  <c r="J15" i="1"/>
  <c r="J17" i="1"/>
  <c r="J18" i="1"/>
  <c r="J19" i="1"/>
  <c r="J20" i="1"/>
  <c r="J21" i="1"/>
  <c r="J38" i="1"/>
  <c r="J39" i="1"/>
  <c r="J40" i="1"/>
  <c r="J41" i="1"/>
  <c r="J42" i="1"/>
  <c r="J43" i="1"/>
  <c r="J44" i="1"/>
  <c r="J52" i="1"/>
  <c r="J53" i="1"/>
  <c r="J54" i="1"/>
  <c r="J55" i="1"/>
  <c r="J56" i="1"/>
  <c r="J62" i="1" l="1"/>
  <c r="J61" i="1"/>
  <c r="J67" i="1" s="1"/>
  <c r="J68" i="1" s="1"/>
  <c r="N47" i="1"/>
  <c r="N51" i="1"/>
  <c r="N37" i="1"/>
  <c r="L91" i="1"/>
  <c r="L103" i="1" s="1"/>
  <c r="K103" i="1"/>
  <c r="N10" i="1"/>
  <c r="N27" i="1"/>
  <c r="K104" i="1" l="1"/>
  <c r="K105" i="1" s="1"/>
  <c r="L104" i="1"/>
  <c r="L105" i="1" s="1"/>
  <c r="N14" i="1"/>
  <c r="N12" i="1"/>
  <c r="N29" i="1"/>
  <c r="N16" i="1"/>
</calcChain>
</file>

<file path=xl/sharedStrings.xml><?xml version="1.0" encoding="utf-8"?>
<sst xmlns="http://schemas.openxmlformats.org/spreadsheetml/2006/main" count="175" uniqueCount="139">
  <si>
    <t>ODDÍL</t>
  </si>
  <si>
    <t>OZN.</t>
  </si>
  <si>
    <t>NÁZEV POLOŽKY</t>
  </si>
  <si>
    <t>POČET</t>
  </si>
  <si>
    <t>CENA JEDNOTKOVÁ</t>
  </si>
  <si>
    <t>CENA CELKEM</t>
  </si>
  <si>
    <t>B-01</t>
  </si>
  <si>
    <t>D-01</t>
  </si>
  <si>
    <t>D-02</t>
  </si>
  <si>
    <t>CENA CELKEM ZA VŠE BEZ DPH</t>
  </si>
  <si>
    <t xml:space="preserve">DPH 21% </t>
  </si>
  <si>
    <t>CENA CELKEM ZA VŠE VČ. DPH</t>
  </si>
  <si>
    <t>SEDACÍ NÁBYTEK</t>
  </si>
  <si>
    <t>B</t>
  </si>
  <si>
    <t>STOLOVÝ NÁBYTEK</t>
  </si>
  <si>
    <t>A</t>
  </si>
  <si>
    <t>C</t>
  </si>
  <si>
    <t>SKŘÍŇOVÝ NÁBYTEK</t>
  </si>
  <si>
    <t>DOPLŇKY</t>
  </si>
  <si>
    <t>D</t>
  </si>
  <si>
    <t>E</t>
  </si>
  <si>
    <t>OSVĚTLENÍ</t>
  </si>
  <si>
    <t>F</t>
  </si>
  <si>
    <t>SANITA</t>
  </si>
  <si>
    <t>G</t>
  </si>
  <si>
    <t>DVEŘE</t>
  </si>
  <si>
    <t>VÝROBCE</t>
  </si>
  <si>
    <t>TYP</t>
  </si>
  <si>
    <t>MATERIÁL, BARVA</t>
  </si>
  <si>
    <t>POZNÁMKA</t>
  </si>
  <si>
    <t>ODKAZ</t>
  </si>
  <si>
    <t>Z</t>
  </si>
  <si>
    <t xml:space="preserve">ZAKÁZKOVÁ VÝROBA </t>
  </si>
  <si>
    <t>Z-01</t>
  </si>
  <si>
    <t>Z-02</t>
  </si>
  <si>
    <t>Z-03</t>
  </si>
  <si>
    <t>Z-04</t>
  </si>
  <si>
    <t>Z-05</t>
  </si>
  <si>
    <t>Z-06</t>
  </si>
  <si>
    <t>Z-07</t>
  </si>
  <si>
    <t>D-03</t>
  </si>
  <si>
    <t>D-06</t>
  </si>
  <si>
    <t>D-07</t>
  </si>
  <si>
    <t>D-08</t>
  </si>
  <si>
    <t>zpracoval: OMG architekti</t>
  </si>
  <si>
    <t>Křeslo jednací - kancelář ředitele</t>
  </si>
  <si>
    <t>Závěs, vodící lišta</t>
  </si>
  <si>
    <t>Koberec kusový</t>
  </si>
  <si>
    <t>Obraz - malý</t>
  </si>
  <si>
    <t>H</t>
  </si>
  <si>
    <t>POVRCHY</t>
  </si>
  <si>
    <t>H-01</t>
  </si>
  <si>
    <t>H-02</t>
  </si>
  <si>
    <t xml:space="preserve">Pozn.: přesné rozměry pro objednávku nutno ověřit zaměřením přímo na stavbě </t>
  </si>
  <si>
    <t>I</t>
  </si>
  <si>
    <t>PANELY</t>
  </si>
  <si>
    <t>I-01</t>
  </si>
  <si>
    <t>I-02</t>
  </si>
  <si>
    <t>I-03</t>
  </si>
  <si>
    <t>I-04</t>
  </si>
  <si>
    <t>I-05</t>
  </si>
  <si>
    <t>I-06</t>
  </si>
  <si>
    <t>I-07</t>
  </si>
  <si>
    <t>Panel zavěšený, kruh žlutý</t>
  </si>
  <si>
    <t>panel kruh, průměr 550 mm, barva RGB 238-180-0</t>
  </si>
  <si>
    <t>Panel zavěšený, čtvrtkruh sv. béžový</t>
  </si>
  <si>
    <t>panel čtvrtkruh 550x550 mm, barva RGB 251-245-229</t>
  </si>
  <si>
    <t>panel půlkruh 1100x550 mm, barva RGB 251-245-229</t>
  </si>
  <si>
    <t>panel třičtvrtěkruh 1100x1100 mm, barva RGB 251-245-229</t>
  </si>
  <si>
    <t>Panel zavěšený, půlkruh sv. béžový</t>
  </si>
  <si>
    <t>Panel zavěšený, třičtvrtěkruh sv. béžový</t>
  </si>
  <si>
    <t>Panel zavěšený, čtverec bílý</t>
  </si>
  <si>
    <t>panel čtverec 550x550 mm, barva RGB 255-255-255</t>
  </si>
  <si>
    <t>panel "lístek" 550x550 mm, barva RGB 188-190-192</t>
  </si>
  <si>
    <t>Panel zavěšený, "lístek" šedý</t>
  </si>
  <si>
    <t>panel "list" 1100x550 mm, barva RGB 255-255-255</t>
  </si>
  <si>
    <t>Panel zavěšený, "list" bílý</t>
  </si>
  <si>
    <t>Tapeta se vzorem ICOK</t>
  </si>
  <si>
    <t>Logo ICOK</t>
  </si>
  <si>
    <t>zakázková výroba, tapeta s motivem loga, povrch se strukturou, matná, sv. béžová, výška 3030 mm, délka celkem 19 m, plocha 58 m2</t>
  </si>
  <si>
    <t>v prostorech chodby vyplňuje tapeta prostor mezi dveřmi místností, výška tapety je zarovnána s výškou rámu dveří, nutno zaměřit na místě</t>
  </si>
  <si>
    <t>Polep skleněných dveří, loga</t>
  </si>
  <si>
    <t>J</t>
  </si>
  <si>
    <t>ROSTLINY</t>
  </si>
  <si>
    <t>logo umístěné na stěně</t>
  </si>
  <si>
    <t>ICOK OLOMOUC - PROJEKT INTERIÉRU</t>
  </si>
  <si>
    <t>SESTAVENO PO JEDNOTLIVÝCH ODDÍLECH, ZPRACOVÁNO V PROJEKTOVÉ FÁZI NÁVRHU INTERIÉRU</t>
  </si>
  <si>
    <t>investor: ICOK</t>
  </si>
  <si>
    <t>J-01</t>
  </si>
  <si>
    <t>Rostlina soliter, velký květináč</t>
  </si>
  <si>
    <t>J-02</t>
  </si>
  <si>
    <t>Stůl kancelářský s krycím panelem</t>
  </si>
  <si>
    <t>Rostlina do nábytkové skříňky</t>
  </si>
  <si>
    <t>Nízká skříňka na rostliny, dřevo</t>
  </si>
  <si>
    <t>Horní police hluboká bílá</t>
  </si>
  <si>
    <t>bílý s dřevěným předním krycím panelem,dekor bílá, dekor dřevo dub světlý, 1800x800 mm</t>
  </si>
  <si>
    <t>Lamelová stěna a zakrytí sloupu</t>
  </si>
  <si>
    <t>Police nad kávovar, zadní stěna skříňky</t>
  </si>
  <si>
    <t>Věšáky</t>
  </si>
  <si>
    <t>háčky na kabáty, jednotlivé ks upevněné v řadě na stěně, dekor dřevo světlé</t>
  </si>
  <si>
    <t>ZAKÁZKOVÁ VÝROBA</t>
  </si>
  <si>
    <t>lamely v. 3 030, rám kotvený ke sloupu a ostění, dekor dřevo dub světlý, barevně sladěno k ostatním dřevěným prvkům, výška 3030 mm</t>
  </si>
  <si>
    <t>police bíla s krycí zadní deskou n stěně (krytí za kávovarem), délka 1800mm, hloubka police 300mm, výška zadní desky 500mm</t>
  </si>
  <si>
    <t>skříňový kus s horním prostorem pro rostliny, dekor dřevo dub světlé (alternativa překližka), 5500x250 mm, celková výška přední hrany 800mm</t>
  </si>
  <si>
    <t>skříňový kus s horním prostorem pro rostliny, dekor dřevo dub světlé (alternativa překližka), 4400x250 mm, celková výška přední hrany 800mm</t>
  </si>
  <si>
    <t xml:space="preserve">police s přihrádkou/ krycím předním panelem, délka 5450mm, hloubka 250mm </t>
  </si>
  <si>
    <t>police s přihrádkou/ krycím předním panelem, délka 4350mm, hloubka 250mm</t>
  </si>
  <si>
    <t xml:space="preserve">polep dveří, řezaná grafika, logo </t>
  </si>
  <si>
    <t>D-04, D05</t>
  </si>
  <si>
    <t>polep podlahy, orientační systém, linie s textem, polep dveří, linie s textem a kruh</t>
  </si>
  <si>
    <t>Montáž prvků D-04, D-05</t>
  </si>
  <si>
    <t>lepení na podlahu + vyvedení na dveře</t>
  </si>
  <si>
    <t>Polep podlahy a dveří  - orientační syst.</t>
  </si>
  <si>
    <t>Montáž prvků D-06</t>
  </si>
  <si>
    <t>přilepení řezané grafiky na prosklené dveře</t>
  </si>
  <si>
    <t>Technické a grafické zpracování</t>
  </si>
  <si>
    <t>tecniocké a grafické zpracování do výroby + zaměření</t>
  </si>
  <si>
    <t>https://www.rafni.cz/p/designova-barova-zidle-flexi-chair-122-nc</t>
  </si>
  <si>
    <t>vzor v barevnosti návrhu</t>
  </si>
  <si>
    <t>délka kolejnice/lišty 2900mm, montáž na stěnu, nizký profil</t>
  </si>
  <si>
    <t>LD seating</t>
  </si>
  <si>
    <t>Flexi P Q</t>
  </si>
  <si>
    <t>čalouněná zidle s kovovou podnoží, barva podnože červená RAL3000, čalounění  sv. červené</t>
  </si>
  <si>
    <t>pozn.: "cena jednotková" obsahuje jednotkovou cenu položky bez DPH, pokud není uvedeno jinak</t>
  </si>
  <si>
    <t>Montáž</t>
  </si>
  <si>
    <t>Cena za panely celkem</t>
  </si>
  <si>
    <t xml:space="preserve">vyšší soliterní rostlina, např strelitzia, orientační cena </t>
  </si>
  <si>
    <t>magnetická tabulová barva černá, nátěr, celkem cca 53 m2 plochy, cena orientační vypočtená</t>
  </si>
  <si>
    <t>Realizace dle architektonického návrhu</t>
  </si>
  <si>
    <t>CENA BEZ DPH</t>
  </si>
  <si>
    <t>CENA S DPH</t>
  </si>
  <si>
    <t>CELKEM</t>
  </si>
  <si>
    <t>A-Z</t>
  </si>
  <si>
    <t>Prvky interiéru</t>
  </si>
  <si>
    <t>R-01</t>
  </si>
  <si>
    <t>Magnetická tabulová barva</t>
  </si>
  <si>
    <t>Necenit! stávající majetek ředitele ICOK</t>
  </si>
  <si>
    <t>Panely celkem</t>
  </si>
  <si>
    <t>Panely celkem montáž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</si>
</sst>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#,##0\ &quot;Kč&quot;;\-#,##0\ &quot;Kč&quot;"/>
    <numFmt numFmtId="164" formatCode="#,##0.00&quot; Kč&quot;"/>
    <numFmt numFmtId="165" formatCode="#,##0&quot; Kč&quot;"/>
    <numFmt numFmtId="166" formatCode="#,##0.00\ &quot;Kč&quot;"/>
  </numFmts>
  <fonts count="12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theme="4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22"/>
      </patternFill>
    </fill>
    <fill>
      <patternFill patternType="solid">
        <fgColor indexed="43"/>
        <bgColor indexed="47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7"/>
      </patternFill>
    </fill>
  </fills>
  <borders count="52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/>
  </cellStyleXfs>
  <cellXfs count="255">
    <xf numFmtId="0" fontId="0" fillId="0" borderId="0" xfId="0"/>
    <xf numFmtId="0" fontId="1" fillId="0" borderId="0" xfId="1"/>
    <xf numFmtId="164" fontId="1" fillId="0" borderId="0" xfId="1" applyNumberFormat="1"/>
    <xf numFmtId="0" fontId="2" fillId="0" borderId="0" xfId="1" applyFont="1"/>
    <xf numFmtId="0" fontId="3" fillId="0" borderId="0" xfId="1" applyFont="1"/>
    <xf numFmtId="0" fontId="1" fillId="0" borderId="0" xfId="1" applyAlignment="1">
      <alignment horizontal="center"/>
    </xf>
    <xf numFmtId="0" fontId="1" fillId="3" borderId="1" xfId="1" applyFill="1" applyBorder="1"/>
    <xf numFmtId="0" fontId="1" fillId="0" borderId="1" xfId="1" applyBorder="1"/>
    <xf numFmtId="0" fontId="3" fillId="4" borderId="6" xfId="1" applyFont="1" applyFill="1" applyBorder="1" applyAlignment="1">
      <alignment horizontal="center"/>
    </xf>
    <xf numFmtId="0" fontId="3" fillId="4" borderId="7" xfId="1" applyFont="1" applyFill="1" applyBorder="1" applyAlignment="1">
      <alignment horizontal="center"/>
    </xf>
    <xf numFmtId="0" fontId="3" fillId="4" borderId="7" xfId="1" applyFont="1" applyFill="1" applyBorder="1" applyAlignment="1">
      <alignment horizontal="left"/>
    </xf>
    <xf numFmtId="164" fontId="3" fillId="4" borderId="8" xfId="1" applyNumberFormat="1" applyFont="1" applyFill="1" applyBorder="1" applyAlignment="1">
      <alignment horizontal="right"/>
    </xf>
    <xf numFmtId="0" fontId="3" fillId="2" borderId="9" xfId="2" applyFont="1" applyFill="1" applyBorder="1" applyAlignment="1">
      <alignment horizontal="center"/>
    </xf>
    <xf numFmtId="0" fontId="1" fillId="0" borderId="10" xfId="1" applyBorder="1"/>
    <xf numFmtId="0" fontId="3" fillId="2" borderId="11" xfId="2" applyFont="1" applyFill="1" applyBorder="1" applyAlignment="1">
      <alignment horizontal="center"/>
    </xf>
    <xf numFmtId="0" fontId="7" fillId="0" borderId="10" xfId="3" applyBorder="1" applyAlignment="1">
      <alignment horizontal="center"/>
    </xf>
    <xf numFmtId="0" fontId="7" fillId="0" borderId="10" xfId="3" applyBorder="1"/>
    <xf numFmtId="0" fontId="1" fillId="3" borderId="13" xfId="1" applyFill="1" applyBorder="1"/>
    <xf numFmtId="165" fontId="3" fillId="3" borderId="12" xfId="1" applyNumberFormat="1" applyFont="1" applyFill="1" applyBorder="1"/>
    <xf numFmtId="0" fontId="1" fillId="0" borderId="13" xfId="1" applyBorder="1"/>
    <xf numFmtId="165" fontId="1" fillId="0" borderId="12" xfId="1" applyNumberFormat="1" applyBorder="1"/>
    <xf numFmtId="0" fontId="1" fillId="5" borderId="14" xfId="1" applyFill="1" applyBorder="1"/>
    <xf numFmtId="0" fontId="1" fillId="5" borderId="15" xfId="1" applyFill="1" applyBorder="1"/>
    <xf numFmtId="165" fontId="3" fillId="5" borderId="16" xfId="1" applyNumberFormat="1" applyFont="1" applyFill="1" applyBorder="1"/>
    <xf numFmtId="0" fontId="3" fillId="0" borderId="17" xfId="2" applyFont="1" applyBorder="1" applyAlignment="1">
      <alignment horizontal="center"/>
    </xf>
    <xf numFmtId="0" fontId="3" fillId="0" borderId="17" xfId="2" applyFont="1" applyBorder="1" applyAlignment="1">
      <alignment horizontal="left"/>
    </xf>
    <xf numFmtId="0" fontId="1" fillId="0" borderId="19" xfId="2" applyBorder="1" applyAlignment="1">
      <alignment horizontal="center"/>
    </xf>
    <xf numFmtId="165" fontId="1" fillId="0" borderId="18" xfId="2" applyNumberFormat="1" applyBorder="1"/>
    <xf numFmtId="0" fontId="4" fillId="0" borderId="17" xfId="2" applyFont="1" applyBorder="1" applyAlignment="1">
      <alignment horizontal="left"/>
    </xf>
    <xf numFmtId="0" fontId="3" fillId="0" borderId="20" xfId="2" applyFont="1" applyBorder="1" applyAlignment="1">
      <alignment horizontal="center"/>
    </xf>
    <xf numFmtId="0" fontId="3" fillId="0" borderId="20" xfId="2" applyFont="1" applyBorder="1" applyAlignment="1">
      <alignment horizontal="left"/>
    </xf>
    <xf numFmtId="0" fontId="1" fillId="0" borderId="21" xfId="2" applyBorder="1" applyAlignment="1">
      <alignment horizontal="center"/>
    </xf>
    <xf numFmtId="165" fontId="1" fillId="0" borderId="22" xfId="2" applyNumberFormat="1" applyBorder="1"/>
    <xf numFmtId="0" fontId="3" fillId="0" borderId="19" xfId="2" applyFont="1" applyBorder="1" applyAlignment="1">
      <alignment horizontal="center"/>
    </xf>
    <xf numFmtId="0" fontId="3" fillId="0" borderId="19" xfId="2" applyFont="1" applyBorder="1" applyAlignment="1">
      <alignment horizontal="left"/>
    </xf>
    <xf numFmtId="164" fontId="6" fillId="0" borderId="0" xfId="2" applyNumberFormat="1" applyFont="1"/>
    <xf numFmtId="0" fontId="3" fillId="0" borderId="23" xfId="2" applyFont="1" applyBorder="1" applyAlignment="1">
      <alignment horizontal="center"/>
    </xf>
    <xf numFmtId="0" fontId="3" fillId="0" borderId="23" xfId="2" applyFont="1" applyBorder="1" applyAlignment="1">
      <alignment horizontal="left"/>
    </xf>
    <xf numFmtId="166" fontId="6" fillId="0" borderId="0" xfId="0" applyNumberFormat="1" applyFont="1"/>
    <xf numFmtId="0" fontId="3" fillId="0" borderId="24" xfId="2" applyFont="1" applyBorder="1"/>
    <xf numFmtId="0" fontId="4" fillId="0" borderId="19" xfId="2" applyFont="1" applyBorder="1" applyAlignment="1">
      <alignment horizontal="left"/>
    </xf>
    <xf numFmtId="0" fontId="3" fillId="0" borderId="24" xfId="2" applyFont="1" applyBorder="1" applyAlignment="1">
      <alignment horizontal="left"/>
    </xf>
    <xf numFmtId="0" fontId="3" fillId="0" borderId="21" xfId="2" applyFont="1" applyBorder="1" applyAlignment="1">
      <alignment horizontal="left"/>
    </xf>
    <xf numFmtId="164" fontId="3" fillId="4" borderId="0" xfId="1" applyNumberFormat="1" applyFont="1" applyFill="1" applyAlignment="1">
      <alignment horizontal="right"/>
    </xf>
    <xf numFmtId="165" fontId="1" fillId="0" borderId="0" xfId="2" applyNumberFormat="1"/>
    <xf numFmtId="165" fontId="3" fillId="3" borderId="0" xfId="1" applyNumberFormat="1" applyFont="1" applyFill="1"/>
    <xf numFmtId="165" fontId="1" fillId="0" borderId="0" xfId="1" applyNumberFormat="1"/>
    <xf numFmtId="165" fontId="3" fillId="5" borderId="0" xfId="1" applyNumberFormat="1" applyFont="1" applyFill="1"/>
    <xf numFmtId="0" fontId="3" fillId="2" borderId="3" xfId="2" applyFont="1" applyFill="1" applyBorder="1" applyAlignment="1">
      <alignment horizontal="left"/>
    </xf>
    <xf numFmtId="0" fontId="3" fillId="2" borderId="4" xfId="2" applyFont="1" applyFill="1" applyBorder="1" applyAlignment="1">
      <alignment horizontal="center"/>
    </xf>
    <xf numFmtId="165" fontId="3" fillId="2" borderId="5" xfId="2" applyNumberFormat="1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0" borderId="26" xfId="2" applyFont="1" applyBorder="1" applyAlignment="1">
      <alignment horizontal="center"/>
    </xf>
    <xf numFmtId="0" fontId="3" fillId="0" borderId="26" xfId="2" applyFont="1" applyBorder="1" applyAlignment="1">
      <alignment horizontal="left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0" fontId="1" fillId="0" borderId="0" xfId="2" applyAlignment="1">
      <alignment horizontal="center"/>
    </xf>
    <xf numFmtId="0" fontId="3" fillId="0" borderId="27" xfId="2" applyFont="1" applyBorder="1" applyAlignment="1">
      <alignment horizontal="left"/>
    </xf>
    <xf numFmtId="0" fontId="8" fillId="0" borderId="0" xfId="2" applyFont="1" applyAlignment="1">
      <alignment horizontal="left"/>
    </xf>
    <xf numFmtId="0" fontId="9" fillId="0" borderId="0" xfId="2" applyFont="1" applyAlignment="1">
      <alignment horizontal="center"/>
    </xf>
    <xf numFmtId="165" fontId="9" fillId="0" borderId="0" xfId="2" applyNumberFormat="1" applyFont="1"/>
    <xf numFmtId="0" fontId="10" fillId="0" borderId="0" xfId="2" applyFont="1" applyAlignment="1">
      <alignment horizontal="left"/>
    </xf>
    <xf numFmtId="0" fontId="3" fillId="2" borderId="10" xfId="2" applyFont="1" applyFill="1" applyBorder="1" applyAlignment="1">
      <alignment horizontal="center"/>
    </xf>
    <xf numFmtId="0" fontId="3" fillId="6" borderId="29" xfId="2" applyFont="1" applyFill="1" applyBorder="1" applyAlignment="1">
      <alignment horizontal="left"/>
    </xf>
    <xf numFmtId="0" fontId="3" fillId="6" borderId="29" xfId="2" applyFont="1" applyFill="1" applyBorder="1" applyAlignment="1">
      <alignment horizontal="center"/>
    </xf>
    <xf numFmtId="164" fontId="6" fillId="7" borderId="0" xfId="2" applyNumberFormat="1" applyFont="1" applyFill="1"/>
    <xf numFmtId="49" fontId="1" fillId="0" borderId="0" xfId="1" applyNumberFormat="1"/>
    <xf numFmtId="49" fontId="3" fillId="0" borderId="19" xfId="2" applyNumberFormat="1" applyFont="1" applyBorder="1" applyAlignment="1">
      <alignment horizontal="left"/>
    </xf>
    <xf numFmtId="49" fontId="3" fillId="0" borderId="0" xfId="2" applyNumberFormat="1" applyFont="1" applyAlignment="1">
      <alignment horizontal="left"/>
    </xf>
    <xf numFmtId="49" fontId="4" fillId="0" borderId="19" xfId="2" applyNumberFormat="1" applyFont="1" applyBorder="1" applyAlignment="1">
      <alignment horizontal="left"/>
    </xf>
    <xf numFmtId="49" fontId="3" fillId="0" borderId="21" xfId="2" applyNumberFormat="1" applyFont="1" applyBorder="1" applyAlignment="1">
      <alignment horizontal="left"/>
    </xf>
    <xf numFmtId="49" fontId="1" fillId="3" borderId="1" xfId="1" applyNumberFormat="1" applyFill="1" applyBorder="1"/>
    <xf numFmtId="49" fontId="1" fillId="0" borderId="1" xfId="1" applyNumberFormat="1" applyBorder="1"/>
    <xf numFmtId="49" fontId="1" fillId="5" borderId="15" xfId="1" applyNumberFormat="1" applyFill="1" applyBorder="1"/>
    <xf numFmtId="0" fontId="3" fillId="6" borderId="26" xfId="2" applyFont="1" applyFill="1" applyBorder="1" applyAlignment="1">
      <alignment horizontal="center" vertical="center"/>
    </xf>
    <xf numFmtId="0" fontId="3" fillId="6" borderId="26" xfId="2" applyFont="1" applyFill="1" applyBorder="1" applyAlignment="1">
      <alignment horizontal="left" vertical="center"/>
    </xf>
    <xf numFmtId="0" fontId="3" fillId="6" borderId="29" xfId="2" applyFont="1" applyFill="1" applyBorder="1" applyAlignment="1">
      <alignment horizontal="left" vertical="center"/>
    </xf>
    <xf numFmtId="0" fontId="3" fillId="6" borderId="27" xfId="2" applyFont="1" applyFill="1" applyBorder="1" applyAlignment="1">
      <alignment horizontal="center" vertical="center"/>
    </xf>
    <xf numFmtId="0" fontId="8" fillId="0" borderId="24" xfId="2" applyFont="1" applyBorder="1" applyAlignment="1">
      <alignment horizontal="left" vertical="center"/>
    </xf>
    <xf numFmtId="0" fontId="3" fillId="6" borderId="27" xfId="2" applyFont="1" applyFill="1" applyBorder="1" applyAlignment="1">
      <alignment horizontal="left" vertical="center"/>
    </xf>
    <xf numFmtId="0" fontId="3" fillId="6" borderId="29" xfId="2" applyFont="1" applyFill="1" applyBorder="1" applyAlignment="1">
      <alignment horizontal="center" vertical="center"/>
    </xf>
    <xf numFmtId="0" fontId="1" fillId="6" borderId="26" xfId="2" applyFill="1" applyBorder="1" applyAlignment="1">
      <alignment horizontal="left" vertical="center" wrapText="1"/>
    </xf>
    <xf numFmtId="0" fontId="1" fillId="6" borderId="26" xfId="2" applyFill="1" applyBorder="1" applyAlignment="1">
      <alignment horizontal="left" vertical="center"/>
    </xf>
    <xf numFmtId="165" fontId="1" fillId="0" borderId="25" xfId="2" applyNumberFormat="1" applyBorder="1"/>
    <xf numFmtId="0" fontId="1" fillId="6" borderId="27" xfId="2" applyFill="1" applyBorder="1" applyAlignment="1">
      <alignment horizontal="left" vertical="center"/>
    </xf>
    <xf numFmtId="165" fontId="1" fillId="0" borderId="28" xfId="2" applyNumberFormat="1" applyBorder="1"/>
    <xf numFmtId="0" fontId="1" fillId="0" borderId="19" xfId="2" applyBorder="1" applyAlignment="1">
      <alignment horizontal="left"/>
    </xf>
    <xf numFmtId="165" fontId="1" fillId="0" borderId="26" xfId="2" applyNumberFormat="1" applyBorder="1"/>
    <xf numFmtId="0" fontId="1" fillId="0" borderId="24" xfId="2" applyBorder="1" applyAlignment="1">
      <alignment horizontal="left"/>
    </xf>
    <xf numFmtId="0" fontId="1" fillId="0" borderId="24" xfId="2" applyBorder="1" applyAlignment="1">
      <alignment horizontal="center"/>
    </xf>
    <xf numFmtId="0" fontId="1" fillId="0" borderId="26" xfId="2" applyBorder="1" applyAlignment="1">
      <alignment horizontal="left"/>
    </xf>
    <xf numFmtId="0" fontId="1" fillId="0" borderId="26" xfId="2" applyBorder="1" applyAlignment="1">
      <alignment horizontal="center"/>
    </xf>
    <xf numFmtId="0" fontId="1" fillId="2" borderId="4" xfId="2" applyFill="1" applyBorder="1" applyAlignment="1">
      <alignment horizontal="center"/>
    </xf>
    <xf numFmtId="165" fontId="1" fillId="2" borderId="5" xfId="2" applyNumberFormat="1" applyFill="1" applyBorder="1" applyAlignment="1">
      <alignment horizontal="center"/>
    </xf>
    <xf numFmtId="165" fontId="1" fillId="0" borderId="26" xfId="2" applyNumberFormat="1" applyBorder="1" applyAlignment="1">
      <alignment wrapText="1"/>
    </xf>
    <xf numFmtId="0" fontId="1" fillId="0" borderId="27" xfId="2" applyBorder="1" applyAlignment="1">
      <alignment horizontal="left"/>
    </xf>
    <xf numFmtId="0" fontId="1" fillId="6" borderId="29" xfId="2" applyFill="1" applyBorder="1" applyAlignment="1">
      <alignment horizontal="center"/>
    </xf>
    <xf numFmtId="0" fontId="1" fillId="6" borderId="29" xfId="2" applyFill="1" applyBorder="1" applyAlignment="1">
      <alignment horizontal="left" vertical="center"/>
    </xf>
    <xf numFmtId="0" fontId="1" fillId="0" borderId="19" xfId="2" applyBorder="1" applyAlignment="1">
      <alignment horizontal="left" wrapText="1"/>
    </xf>
    <xf numFmtId="0" fontId="1" fillId="2" borderId="4" xfId="2" applyFill="1" applyBorder="1" applyAlignment="1">
      <alignment horizontal="center" wrapText="1"/>
    </xf>
    <xf numFmtId="0" fontId="1" fillId="6" borderId="29" xfId="2" applyFill="1" applyBorder="1" applyAlignment="1">
      <alignment horizontal="center" wrapText="1"/>
    </xf>
    <xf numFmtId="0" fontId="1" fillId="6" borderId="29" xfId="2" applyFill="1" applyBorder="1" applyAlignment="1">
      <alignment horizontal="left" vertical="center" wrapText="1"/>
    </xf>
    <xf numFmtId="165" fontId="1" fillId="0" borderId="32" xfId="2" applyNumberFormat="1" applyBorder="1"/>
    <xf numFmtId="0" fontId="3" fillId="2" borderId="33" xfId="2" applyFont="1" applyFill="1" applyBorder="1" applyAlignment="1">
      <alignment horizontal="center"/>
    </xf>
    <xf numFmtId="49" fontId="3" fillId="0" borderId="24" xfId="2" applyNumberFormat="1" applyFont="1" applyBorder="1" applyAlignment="1">
      <alignment horizontal="left"/>
    </xf>
    <xf numFmtId="0" fontId="3" fillId="0" borderId="34" xfId="2" applyFont="1" applyBorder="1" applyAlignment="1">
      <alignment horizontal="center"/>
    </xf>
    <xf numFmtId="0" fontId="3" fillId="2" borderId="26" xfId="2" applyFont="1" applyFill="1" applyBorder="1" applyAlignment="1">
      <alignment horizontal="center"/>
    </xf>
    <xf numFmtId="49" fontId="3" fillId="0" borderId="26" xfId="2" applyNumberFormat="1" applyFont="1" applyBorder="1" applyAlignment="1">
      <alignment horizontal="left"/>
    </xf>
    <xf numFmtId="0" fontId="3" fillId="0" borderId="35" xfId="2" applyFont="1" applyBorder="1" applyAlignment="1">
      <alignment horizontal="center"/>
    </xf>
    <xf numFmtId="0" fontId="3" fillId="0" borderId="36" xfId="2" applyFont="1" applyBorder="1" applyAlignment="1">
      <alignment horizontal="center"/>
    </xf>
    <xf numFmtId="0" fontId="3" fillId="0" borderId="37" xfId="2" applyFont="1" applyBorder="1" applyAlignment="1">
      <alignment horizontal="left"/>
    </xf>
    <xf numFmtId="0" fontId="3" fillId="0" borderId="38" xfId="2" applyFont="1" applyBorder="1" applyAlignment="1">
      <alignment horizontal="left"/>
    </xf>
    <xf numFmtId="165" fontId="1" fillId="0" borderId="39" xfId="2" applyNumberFormat="1" applyBorder="1"/>
    <xf numFmtId="0" fontId="3" fillId="4" borderId="40" xfId="1" applyFont="1" applyFill="1" applyBorder="1" applyAlignment="1">
      <alignment horizontal="center"/>
    </xf>
    <xf numFmtId="0" fontId="3" fillId="4" borderId="40" xfId="1" applyFont="1" applyFill="1" applyBorder="1" applyAlignment="1">
      <alignment horizontal="left"/>
    </xf>
    <xf numFmtId="49" fontId="3" fillId="4" borderId="40" xfId="1" applyNumberFormat="1" applyFont="1" applyFill="1" applyBorder="1" applyAlignment="1">
      <alignment horizontal="left"/>
    </xf>
    <xf numFmtId="164" fontId="3" fillId="4" borderId="41" xfId="1" applyNumberFormat="1" applyFont="1" applyFill="1" applyBorder="1" applyAlignment="1">
      <alignment horizontal="right"/>
    </xf>
    <xf numFmtId="0" fontId="1" fillId="0" borderId="26" xfId="2" applyBorder="1" applyAlignment="1">
      <alignment horizontal="left" wrapText="1"/>
    </xf>
    <xf numFmtId="0" fontId="3" fillId="0" borderId="26" xfId="2" applyFont="1" applyBorder="1" applyAlignment="1">
      <alignment horizontal="left" wrapText="1"/>
    </xf>
    <xf numFmtId="5" fontId="1" fillId="0" borderId="0" xfId="1" applyNumberFormat="1"/>
    <xf numFmtId="5" fontId="3" fillId="4" borderId="7" xfId="1" applyNumberFormat="1" applyFont="1" applyFill="1" applyBorder="1" applyAlignment="1">
      <alignment horizontal="right"/>
    </xf>
    <xf numFmtId="5" fontId="3" fillId="2" borderId="4" xfId="2" applyNumberFormat="1" applyFont="1" applyFill="1" applyBorder="1" applyAlignment="1">
      <alignment horizontal="center"/>
    </xf>
    <xf numFmtId="5" fontId="1" fillId="0" borderId="19" xfId="2" applyNumberFormat="1" applyBorder="1"/>
    <xf numFmtId="5" fontId="1" fillId="0" borderId="17" xfId="2" applyNumberFormat="1" applyBorder="1"/>
    <xf numFmtId="5" fontId="1" fillId="0" borderId="23" xfId="2" applyNumberFormat="1" applyBorder="1"/>
    <xf numFmtId="5" fontId="1" fillId="2" borderId="4" xfId="2" applyNumberFormat="1" applyFill="1" applyBorder="1" applyAlignment="1">
      <alignment horizontal="center"/>
    </xf>
    <xf numFmtId="5" fontId="1" fillId="0" borderId="26" xfId="2" applyNumberFormat="1" applyBorder="1"/>
    <xf numFmtId="5" fontId="9" fillId="0" borderId="0" xfId="2" applyNumberFormat="1" applyFont="1"/>
    <xf numFmtId="5" fontId="1" fillId="0" borderId="0" xfId="2" applyNumberFormat="1"/>
    <xf numFmtId="5" fontId="3" fillId="4" borderId="40" xfId="1" applyNumberFormat="1" applyFont="1" applyFill="1" applyBorder="1" applyAlignment="1">
      <alignment horizontal="right"/>
    </xf>
    <xf numFmtId="5" fontId="1" fillId="0" borderId="20" xfId="2" applyNumberFormat="1" applyBorder="1"/>
    <xf numFmtId="5" fontId="4" fillId="3" borderId="2" xfId="1" applyNumberFormat="1" applyFont="1" applyFill="1" applyBorder="1" applyAlignment="1">
      <alignment horizontal="right"/>
    </xf>
    <xf numFmtId="5" fontId="1" fillId="0" borderId="1" xfId="1" applyNumberFormat="1" applyBorder="1" applyAlignment="1">
      <alignment horizontal="right"/>
    </xf>
    <xf numFmtId="5" fontId="3" fillId="5" borderId="15" xfId="1" applyNumberFormat="1" applyFont="1" applyFill="1" applyBorder="1" applyAlignment="1">
      <alignment horizontal="right"/>
    </xf>
    <xf numFmtId="0" fontId="7" fillId="0" borderId="0" xfId="3" applyAlignment="1">
      <alignment horizontal="center"/>
    </xf>
    <xf numFmtId="0" fontId="3" fillId="4" borderId="30" xfId="1" applyFont="1" applyFill="1" applyBorder="1" applyAlignment="1">
      <alignment horizontal="right"/>
    </xf>
    <xf numFmtId="0" fontId="7" fillId="0" borderId="29" xfId="3" applyNumberFormat="1" applyBorder="1" applyAlignment="1"/>
    <xf numFmtId="0" fontId="7" fillId="0" borderId="26" xfId="3" applyNumberFormat="1" applyBorder="1" applyAlignment="1"/>
    <xf numFmtId="0" fontId="1" fillId="0" borderId="27" xfId="2" applyBorder="1"/>
    <xf numFmtId="0" fontId="1" fillId="0" borderId="29" xfId="2" applyBorder="1"/>
    <xf numFmtId="0" fontId="1" fillId="0" borderId="26" xfId="2" applyBorder="1"/>
    <xf numFmtId="0" fontId="1" fillId="0" borderId="0" xfId="2"/>
    <xf numFmtId="0" fontId="3" fillId="0" borderId="37" xfId="2" applyFont="1" applyBorder="1" applyAlignment="1">
      <alignment horizontal="center"/>
    </xf>
    <xf numFmtId="0" fontId="3" fillId="0" borderId="42" xfId="2" applyFont="1" applyBorder="1" applyAlignment="1">
      <alignment horizontal="center"/>
    </xf>
    <xf numFmtId="0" fontId="7" fillId="0" borderId="0" xfId="3" applyBorder="1" applyAlignment="1"/>
    <xf numFmtId="0" fontId="3" fillId="4" borderId="43" xfId="1" applyFont="1" applyFill="1" applyBorder="1" applyAlignment="1">
      <alignment horizontal="center"/>
    </xf>
    <xf numFmtId="0" fontId="3" fillId="4" borderId="31" xfId="1" applyFont="1" applyFill="1" applyBorder="1" applyAlignment="1">
      <alignment horizontal="center"/>
    </xf>
    <xf numFmtId="0" fontId="1" fillId="7" borderId="0" xfId="1" applyFill="1"/>
    <xf numFmtId="0" fontId="3" fillId="7" borderId="0" xfId="1" applyFont="1" applyFill="1"/>
    <xf numFmtId="0" fontId="1" fillId="8" borderId="0" xfId="1" applyFill="1"/>
    <xf numFmtId="0" fontId="3" fillId="8" borderId="0" xfId="1" applyFont="1" applyFill="1"/>
    <xf numFmtId="5" fontId="3" fillId="8" borderId="0" xfId="1" applyNumberFormat="1" applyFont="1" applyFill="1" applyAlignment="1">
      <alignment horizontal="right"/>
    </xf>
    <xf numFmtId="165" fontId="3" fillId="8" borderId="0" xfId="1" applyNumberFormat="1" applyFont="1" applyFill="1"/>
    <xf numFmtId="5" fontId="1" fillId="7" borderId="0" xfId="1" applyNumberFormat="1" applyFill="1"/>
    <xf numFmtId="164" fontId="1" fillId="7" borderId="0" xfId="1" applyNumberFormat="1" applyFill="1"/>
    <xf numFmtId="164" fontId="1" fillId="0" borderId="0" xfId="1" applyNumberFormat="1" applyAlignment="1">
      <alignment wrapText="1"/>
    </xf>
    <xf numFmtId="164" fontId="3" fillId="4" borderId="30" xfId="1" applyNumberFormat="1" applyFont="1" applyFill="1" applyBorder="1" applyAlignment="1">
      <alignment horizontal="right" wrapText="1"/>
    </xf>
    <xf numFmtId="0" fontId="3" fillId="2" borderId="4" xfId="2" applyFont="1" applyFill="1" applyBorder="1" applyAlignment="1">
      <alignment horizontal="center" wrapText="1"/>
    </xf>
    <xf numFmtId="165" fontId="1" fillId="0" borderId="29" xfId="2" applyNumberFormat="1" applyBorder="1" applyAlignment="1">
      <alignment wrapText="1"/>
    </xf>
    <xf numFmtId="165" fontId="1" fillId="0" borderId="27" xfId="2" applyNumberFormat="1" applyBorder="1" applyAlignment="1">
      <alignment wrapText="1"/>
    </xf>
    <xf numFmtId="0" fontId="1" fillId="6" borderId="27" xfId="2" applyFill="1" applyBorder="1" applyAlignment="1">
      <alignment horizontal="left" vertical="center" wrapText="1"/>
    </xf>
    <xf numFmtId="165" fontId="9" fillId="0" borderId="0" xfId="2" applyNumberFormat="1" applyFont="1" applyAlignment="1">
      <alignment wrapText="1"/>
    </xf>
    <xf numFmtId="165" fontId="1" fillId="0" borderId="0" xfId="2" applyNumberFormat="1" applyAlignment="1">
      <alignment wrapText="1"/>
    </xf>
    <xf numFmtId="165" fontId="3" fillId="8" borderId="0" xfId="1" applyNumberFormat="1" applyFont="1" applyFill="1" applyAlignment="1">
      <alignment wrapText="1"/>
    </xf>
    <xf numFmtId="164" fontId="1" fillId="7" borderId="0" xfId="1" applyNumberFormat="1" applyFill="1" applyAlignment="1">
      <alignment wrapText="1"/>
    </xf>
    <xf numFmtId="164" fontId="3" fillId="4" borderId="41" xfId="1" applyNumberFormat="1" applyFont="1" applyFill="1" applyBorder="1" applyAlignment="1">
      <alignment horizontal="right" wrapText="1"/>
    </xf>
    <xf numFmtId="165" fontId="1" fillId="0" borderId="39" xfId="2" applyNumberFormat="1" applyBorder="1" applyAlignment="1">
      <alignment wrapText="1"/>
    </xf>
    <xf numFmtId="165" fontId="1" fillId="0" borderId="18" xfId="2" applyNumberFormat="1" applyBorder="1" applyAlignment="1">
      <alignment wrapText="1"/>
    </xf>
    <xf numFmtId="165" fontId="1" fillId="0" borderId="32" xfId="2" applyNumberFormat="1" applyBorder="1" applyAlignment="1">
      <alignment wrapText="1"/>
    </xf>
    <xf numFmtId="165" fontId="1" fillId="0" borderId="22" xfId="2" applyNumberFormat="1" applyBorder="1" applyAlignment="1">
      <alignment wrapText="1"/>
    </xf>
    <xf numFmtId="165" fontId="3" fillId="3" borderId="12" xfId="1" applyNumberFormat="1" applyFont="1" applyFill="1" applyBorder="1" applyAlignment="1">
      <alignment wrapText="1"/>
    </xf>
    <xf numFmtId="165" fontId="1" fillId="0" borderId="12" xfId="1" applyNumberFormat="1" applyBorder="1" applyAlignment="1">
      <alignment wrapText="1"/>
    </xf>
    <xf numFmtId="165" fontId="3" fillId="5" borderId="16" xfId="1" applyNumberFormat="1" applyFont="1" applyFill="1" applyBorder="1" applyAlignment="1">
      <alignment wrapText="1"/>
    </xf>
    <xf numFmtId="0" fontId="7" fillId="0" borderId="0" xfId="3" applyFill="1" applyBorder="1" applyAlignment="1"/>
    <xf numFmtId="5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164" fontId="3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 wrapText="1"/>
    </xf>
    <xf numFmtId="0" fontId="3" fillId="0" borderId="0" xfId="1" applyFont="1" applyAlignment="1">
      <alignment horizontal="right"/>
    </xf>
    <xf numFmtId="0" fontId="4" fillId="0" borderId="0" xfId="2" applyFont="1" applyAlignment="1">
      <alignment horizontal="left"/>
    </xf>
    <xf numFmtId="5" fontId="4" fillId="0" borderId="0" xfId="1" applyNumberFormat="1" applyFont="1" applyAlignment="1">
      <alignment horizontal="right"/>
    </xf>
    <xf numFmtId="165" fontId="3" fillId="0" borderId="0" xfId="1" applyNumberFormat="1" applyFont="1"/>
    <xf numFmtId="165" fontId="3" fillId="0" borderId="0" xfId="1" applyNumberFormat="1" applyFont="1" applyAlignment="1">
      <alignment wrapText="1"/>
    </xf>
    <xf numFmtId="5" fontId="1" fillId="0" borderId="0" xfId="1" applyNumberFormat="1" applyAlignment="1">
      <alignment horizontal="right"/>
    </xf>
    <xf numFmtId="165" fontId="1" fillId="0" borderId="0" xfId="1" applyNumberFormat="1" applyAlignment="1">
      <alignment wrapText="1"/>
    </xf>
    <xf numFmtId="166" fontId="1" fillId="0" borderId="0" xfId="1" applyNumberFormat="1"/>
    <xf numFmtId="5" fontId="1" fillId="0" borderId="0" xfId="2" applyNumberFormat="1" applyAlignment="1">
      <alignment horizontal="center"/>
    </xf>
    <xf numFmtId="0" fontId="1" fillId="0" borderId="0" xfId="2" applyAlignment="1">
      <alignment horizontal="center" wrapText="1"/>
    </xf>
    <xf numFmtId="165" fontId="1" fillId="0" borderId="0" xfId="2" applyNumberFormat="1" applyAlignment="1">
      <alignment horizontal="center"/>
    </xf>
    <xf numFmtId="0" fontId="1" fillId="0" borderId="44" xfId="1" applyBorder="1"/>
    <xf numFmtId="0" fontId="1" fillId="0" borderId="45" xfId="1" applyBorder="1"/>
    <xf numFmtId="0" fontId="1" fillId="0" borderId="46" xfId="1" applyBorder="1"/>
    <xf numFmtId="0" fontId="1" fillId="0" borderId="47" xfId="1" applyBorder="1"/>
    <xf numFmtId="0" fontId="7" fillId="0" borderId="48" xfId="3" applyBorder="1" applyAlignment="1"/>
    <xf numFmtId="0" fontId="7" fillId="0" borderId="48" xfId="3" applyBorder="1" applyAlignment="1">
      <alignment horizontal="center"/>
    </xf>
    <xf numFmtId="0" fontId="3" fillId="0" borderId="48" xfId="2" applyFont="1" applyBorder="1" applyAlignment="1">
      <alignment horizontal="center"/>
    </xf>
    <xf numFmtId="164" fontId="7" fillId="0" borderId="48" xfId="3" applyNumberFormat="1" applyBorder="1" applyAlignment="1"/>
    <xf numFmtId="0" fontId="1" fillId="0" borderId="48" xfId="1" applyBorder="1"/>
    <xf numFmtId="0" fontId="3" fillId="6" borderId="48" xfId="2" applyFont="1" applyFill="1" applyBorder="1" applyAlignment="1">
      <alignment horizontal="center"/>
    </xf>
    <xf numFmtId="165" fontId="1" fillId="6" borderId="45" xfId="2" applyNumberFormat="1" applyFill="1" applyBorder="1" applyAlignment="1">
      <alignment horizontal="center"/>
    </xf>
    <xf numFmtId="165" fontId="1" fillId="6" borderId="46" xfId="2" applyNumberFormat="1" applyFill="1" applyBorder="1" applyAlignment="1">
      <alignment horizontal="left" vertical="center"/>
    </xf>
    <xf numFmtId="165" fontId="1" fillId="6" borderId="45" xfId="2" applyNumberFormat="1" applyFill="1" applyBorder="1" applyAlignment="1">
      <alignment horizontal="left" vertical="center"/>
    </xf>
    <xf numFmtId="165" fontId="1" fillId="6" borderId="49" xfId="2" applyNumberFormat="1" applyFill="1" applyBorder="1" applyAlignment="1">
      <alignment horizontal="left" vertical="center"/>
    </xf>
    <xf numFmtId="0" fontId="3" fillId="6" borderId="50" xfId="2" applyFont="1" applyFill="1" applyBorder="1" applyAlignment="1">
      <alignment horizontal="center"/>
    </xf>
    <xf numFmtId="5" fontId="3" fillId="0" borderId="0" xfId="1" applyNumberFormat="1" applyFont="1" applyAlignment="1">
      <alignment horizontal="center"/>
    </xf>
    <xf numFmtId="5" fontId="3" fillId="4" borderId="26" xfId="1" applyNumberFormat="1" applyFont="1" applyFill="1" applyBorder="1" applyAlignment="1">
      <alignment horizontal="left"/>
    </xf>
    <xf numFmtId="0" fontId="11" fillId="0" borderId="0" xfId="2" applyFont="1" applyAlignment="1">
      <alignment horizontal="left"/>
    </xf>
    <xf numFmtId="0" fontId="3" fillId="7" borderId="26" xfId="2" applyFont="1" applyFill="1" applyBorder="1" applyAlignment="1">
      <alignment horizontal="center"/>
    </xf>
    <xf numFmtId="165" fontId="1" fillId="7" borderId="26" xfId="2" applyNumberFormat="1" applyFill="1" applyBorder="1" applyAlignment="1">
      <alignment wrapText="1"/>
    </xf>
    <xf numFmtId="0" fontId="1" fillId="2" borderId="51" xfId="2" applyFill="1" applyBorder="1" applyAlignment="1">
      <alignment horizontal="center"/>
    </xf>
    <xf numFmtId="0" fontId="3" fillId="0" borderId="25" xfId="2" applyFont="1" applyBorder="1" applyAlignment="1">
      <alignment horizontal="center"/>
    </xf>
    <xf numFmtId="165" fontId="1" fillId="7" borderId="25" xfId="2" applyNumberFormat="1" applyFill="1" applyBorder="1"/>
    <xf numFmtId="0" fontId="3" fillId="6" borderId="26" xfId="2" applyFont="1" applyFill="1" applyBorder="1" applyAlignment="1">
      <alignment horizontal="left" vertical="center" wrapText="1"/>
    </xf>
    <xf numFmtId="164" fontId="1" fillId="0" borderId="26" xfId="1" applyNumberFormat="1" applyBorder="1" applyAlignment="1">
      <alignment horizontal="center"/>
    </xf>
    <xf numFmtId="165" fontId="1" fillId="0" borderId="26" xfId="2" applyNumberFormat="1" applyBorder="1" applyAlignment="1">
      <alignment horizontal="center"/>
    </xf>
    <xf numFmtId="165" fontId="1" fillId="0" borderId="25" xfId="2" applyNumberFormat="1" applyFill="1" applyBorder="1"/>
    <xf numFmtId="165" fontId="1" fillId="0" borderId="28" xfId="2" applyNumberFormat="1" applyFill="1" applyBorder="1"/>
    <xf numFmtId="0" fontId="3" fillId="0" borderId="19" xfId="2" applyFont="1" applyFill="1" applyBorder="1" applyAlignment="1">
      <alignment horizontal="center"/>
    </xf>
    <xf numFmtId="165" fontId="9" fillId="0" borderId="25" xfId="2" applyNumberFormat="1" applyFont="1" applyFill="1" applyBorder="1"/>
    <xf numFmtId="165" fontId="1" fillId="0" borderId="26" xfId="2" applyNumberFormat="1" applyFill="1" applyBorder="1"/>
    <xf numFmtId="165" fontId="9" fillId="0" borderId="26" xfId="2" applyNumberFormat="1" applyFont="1" applyFill="1" applyBorder="1"/>
    <xf numFmtId="0" fontId="1" fillId="6" borderId="26" xfId="2" applyFill="1" applyBorder="1" applyAlignment="1">
      <alignment horizontal="center" vertical="center"/>
    </xf>
    <xf numFmtId="0" fontId="1" fillId="6" borderId="27" xfId="2" applyFill="1" applyBorder="1" applyAlignment="1">
      <alignment horizontal="center" vertical="center"/>
    </xf>
    <xf numFmtId="0" fontId="1" fillId="6" borderId="29" xfId="2" applyFill="1" applyBorder="1" applyAlignment="1">
      <alignment horizontal="center" vertical="center"/>
    </xf>
    <xf numFmtId="0" fontId="1" fillId="0" borderId="19" xfId="2" applyBorder="1" applyAlignment="1">
      <alignment horizontal="center" vertical="center"/>
    </xf>
    <xf numFmtId="5" fontId="1" fillId="0" borderId="23" xfId="2" applyNumberFormat="1" applyBorder="1" applyAlignment="1">
      <alignment horizontal="center"/>
    </xf>
    <xf numFmtId="5" fontId="1" fillId="6" borderId="26" xfId="2" applyNumberFormat="1" applyFill="1" applyBorder="1" applyAlignment="1">
      <alignment horizontal="center" vertical="center"/>
    </xf>
    <xf numFmtId="5" fontId="1" fillId="6" borderId="27" xfId="2" applyNumberFormat="1" applyFill="1" applyBorder="1" applyAlignment="1">
      <alignment horizontal="center" vertical="center"/>
    </xf>
    <xf numFmtId="5" fontId="1" fillId="6" borderId="29" xfId="2" applyNumberFormat="1" applyFill="1" applyBorder="1" applyAlignment="1">
      <alignment horizontal="center" vertical="center"/>
    </xf>
    <xf numFmtId="5" fontId="1" fillId="0" borderId="19" xfId="2" applyNumberFormat="1" applyBorder="1" applyAlignment="1">
      <alignment horizontal="center" vertical="center"/>
    </xf>
    <xf numFmtId="165" fontId="1" fillId="0" borderId="28" xfId="2" applyNumberFormat="1" applyBorder="1" applyAlignment="1">
      <alignment horizontal="center"/>
    </xf>
    <xf numFmtId="0" fontId="3" fillId="0" borderId="26" xfId="2" applyFont="1" applyFill="1" applyBorder="1" applyAlignment="1">
      <alignment horizontal="left" vertical="center"/>
    </xf>
    <xf numFmtId="0" fontId="1" fillId="0" borderId="26" xfId="2" applyFill="1" applyBorder="1" applyAlignment="1">
      <alignment horizontal="left" vertical="center" wrapText="1"/>
    </xf>
    <xf numFmtId="0" fontId="1" fillId="0" borderId="26" xfId="2" applyFill="1" applyBorder="1" applyAlignment="1">
      <alignment horizontal="center" vertical="center"/>
    </xf>
    <xf numFmtId="5" fontId="1" fillId="0" borderId="26" xfId="2" applyNumberFormat="1" applyFill="1" applyBorder="1" applyAlignment="1">
      <alignment horizontal="center" vertical="center"/>
    </xf>
    <xf numFmtId="0" fontId="3" fillId="0" borderId="26" xfId="2" applyFont="1" applyFill="1" applyBorder="1" applyAlignment="1">
      <alignment horizontal="left" vertical="center" wrapText="1"/>
    </xf>
    <xf numFmtId="165" fontId="1" fillId="0" borderId="25" xfId="2" applyNumberFormat="1" applyFill="1" applyBorder="1" applyAlignment="1">
      <alignment horizontal="center" vertical="center"/>
    </xf>
    <xf numFmtId="165" fontId="1" fillId="0" borderId="25" xfId="2" applyNumberFormat="1" applyBorder="1" applyAlignment="1">
      <alignment horizontal="center" vertical="center"/>
    </xf>
    <xf numFmtId="5" fontId="1" fillId="2" borderId="4" xfId="2" applyNumberFormat="1" applyFill="1" applyBorder="1" applyAlignment="1">
      <alignment horizontal="center" vertical="center"/>
    </xf>
    <xf numFmtId="0" fontId="1" fillId="2" borderId="4" xfId="2" applyFill="1" applyBorder="1" applyAlignment="1">
      <alignment horizontal="center" vertical="center"/>
    </xf>
    <xf numFmtId="5" fontId="1" fillId="0" borderId="17" xfId="2" applyNumberFormat="1" applyBorder="1" applyAlignment="1">
      <alignment horizontal="center" vertical="center"/>
    </xf>
    <xf numFmtId="5" fontId="1" fillId="0" borderId="23" xfId="2" applyNumberFormat="1" applyBorder="1" applyAlignment="1">
      <alignment horizontal="center" vertical="center"/>
    </xf>
    <xf numFmtId="165" fontId="1" fillId="0" borderId="28" xfId="2" applyNumberFormat="1" applyBorder="1" applyAlignment="1">
      <alignment horizontal="center" vertical="center"/>
    </xf>
    <xf numFmtId="5" fontId="1" fillId="0" borderId="26" xfId="2" applyNumberFormat="1" applyBorder="1" applyAlignment="1">
      <alignment horizontal="center" vertical="center"/>
    </xf>
    <xf numFmtId="165" fontId="1" fillId="0" borderId="26" xfId="2" applyNumberFormat="1" applyBorder="1" applyAlignment="1">
      <alignment horizontal="center" vertical="center"/>
    </xf>
    <xf numFmtId="5" fontId="1" fillId="0" borderId="24" xfId="2" applyNumberFormat="1" applyBorder="1" applyAlignment="1">
      <alignment horizontal="center" vertical="center"/>
    </xf>
    <xf numFmtId="165" fontId="1" fillId="0" borderId="26" xfId="2" applyNumberFormat="1" applyFill="1" applyBorder="1" applyAlignment="1">
      <alignment horizontal="center" vertical="center"/>
    </xf>
    <xf numFmtId="0" fontId="1" fillId="0" borderId="27" xfId="2" applyFill="1" applyBorder="1" applyAlignment="1">
      <alignment horizontal="left" vertical="center" wrapText="1"/>
    </xf>
    <xf numFmtId="0" fontId="1" fillId="0" borderId="26" xfId="2" applyFill="1" applyBorder="1" applyAlignment="1">
      <alignment horizontal="left" vertical="center"/>
    </xf>
    <xf numFmtId="0" fontId="3" fillId="2" borderId="4" xfId="2" applyFont="1" applyFill="1" applyBorder="1" applyAlignment="1">
      <alignment horizontal="center" vertical="center"/>
    </xf>
    <xf numFmtId="0" fontId="1" fillId="0" borderId="24" xfId="2" applyBorder="1" applyAlignment="1">
      <alignment horizontal="center" vertical="center"/>
    </xf>
    <xf numFmtId="0" fontId="1" fillId="0" borderId="26" xfId="2" applyBorder="1" applyAlignment="1">
      <alignment horizontal="center" vertical="center"/>
    </xf>
    <xf numFmtId="0" fontId="1" fillId="0" borderId="25" xfId="2" applyBorder="1" applyAlignment="1">
      <alignment horizontal="center" vertical="center"/>
    </xf>
    <xf numFmtId="165" fontId="1" fillId="0" borderId="26" xfId="2" applyNumberFormat="1" applyFill="1" applyBorder="1" applyAlignment="1">
      <alignment wrapText="1"/>
    </xf>
  </cellXfs>
  <cellStyles count="4">
    <cellStyle name="Excel Built-in Normal" xfId="1" xr:uid="{00000000-0005-0000-0000-000000000000}"/>
    <cellStyle name="Excel Built-in Normal 1" xfId="2" xr:uid="{00000000-0005-0000-0000-000001000000}"/>
    <cellStyle name="Hypertextový odkaz" xfId="3" builtinId="8"/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0CECE"/>
      <rgbColor rgb="00808080"/>
      <rgbColor rgb="009999FF"/>
      <rgbColor rgb="00993366"/>
      <rgbColor rgb="00E7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afni.cz/p/designova-barova-zidle-flexi-chair-122-n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08"/>
  <sheetViews>
    <sheetView tabSelected="1" topLeftCell="A47" zoomScale="85" zoomScaleNormal="85" zoomScalePageLayoutView="50" workbookViewId="0">
      <selection activeCell="P67" sqref="P67"/>
    </sheetView>
  </sheetViews>
  <sheetFormatPr defaultColWidth="8.7109375" defaultRowHeight="15" x14ac:dyDescent="0.25"/>
  <cols>
    <col min="1" max="1" width="3" style="1" customWidth="1"/>
    <col min="2" max="2" width="6.5703125" style="1" customWidth="1"/>
    <col min="3" max="3" width="8.85546875" style="1" customWidth="1"/>
    <col min="4" max="4" width="30.140625" style="1" customWidth="1"/>
    <col min="5" max="5" width="12.7109375" style="1" customWidth="1"/>
    <col min="6" max="6" width="11" style="1" customWidth="1"/>
    <col min="7" max="7" width="56.7109375" style="4" customWidth="1"/>
    <col min="8" max="8" width="9.28515625" style="1" customWidth="1"/>
    <col min="9" max="9" width="13.7109375" style="119" customWidth="1"/>
    <col min="10" max="10" width="12.140625" style="2" customWidth="1"/>
    <col min="11" max="11" width="7.85546875" style="2" customWidth="1"/>
    <col min="12" max="12" width="37.85546875" style="155" customWidth="1"/>
    <col min="13" max="13" width="2.85546875" style="1" hidden="1" customWidth="1"/>
    <col min="14" max="14" width="13.7109375" style="1" bestFit="1" customWidth="1"/>
    <col min="15" max="15" width="3.7109375" style="1" customWidth="1"/>
    <col min="16" max="40" width="4.85546875" style="1" customWidth="1"/>
    <col min="41" max="83" width="5.85546875" style="1" customWidth="1"/>
    <col min="84" max="16384" width="8.7109375" style="1"/>
  </cols>
  <sheetData>
    <row r="1" spans="2:79" ht="21" x14ac:dyDescent="0.35">
      <c r="D1" s="3" t="s">
        <v>85</v>
      </c>
      <c r="E1" s="3"/>
      <c r="F1" s="3"/>
      <c r="G1" s="3"/>
    </row>
    <row r="2" spans="2:79" x14ac:dyDescent="0.25">
      <c r="D2" s="4" t="s">
        <v>86</v>
      </c>
      <c r="E2" s="4"/>
      <c r="F2" s="4"/>
    </row>
    <row r="3" spans="2:79" x14ac:dyDescent="0.25">
      <c r="D3" s="1" t="s">
        <v>87</v>
      </c>
    </row>
    <row r="4" spans="2:79" x14ac:dyDescent="0.25">
      <c r="D4" s="1" t="s">
        <v>44</v>
      </c>
    </row>
    <row r="5" spans="2:79" x14ac:dyDescent="0.25">
      <c r="D5" s="1" t="s">
        <v>123</v>
      </c>
    </row>
    <row r="8" spans="2:79" ht="15.75" thickBot="1" x14ac:dyDescent="0.3"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</row>
    <row r="9" spans="2:79" ht="15.75" thickBot="1" x14ac:dyDescent="0.3">
      <c r="B9" s="8" t="s">
        <v>0</v>
      </c>
      <c r="C9" s="9" t="s">
        <v>1</v>
      </c>
      <c r="D9" s="10" t="s">
        <v>2</v>
      </c>
      <c r="E9" s="10" t="s">
        <v>26</v>
      </c>
      <c r="F9" s="10" t="s">
        <v>27</v>
      </c>
      <c r="G9" s="10" t="s">
        <v>28</v>
      </c>
      <c r="H9" s="9" t="s">
        <v>3</v>
      </c>
      <c r="I9" s="120" t="s">
        <v>4</v>
      </c>
      <c r="J9" s="11" t="s">
        <v>5</v>
      </c>
      <c r="K9" s="11" t="s">
        <v>5</v>
      </c>
      <c r="L9" s="156" t="s">
        <v>29</v>
      </c>
      <c r="M9" s="135" t="s">
        <v>30</v>
      </c>
      <c r="N9" s="190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2:79" ht="15.75" thickBot="1" x14ac:dyDescent="0.3">
      <c r="B10" s="14" t="s">
        <v>15</v>
      </c>
      <c r="C10" s="48" t="s">
        <v>14</v>
      </c>
      <c r="D10" s="49"/>
      <c r="E10" s="49"/>
      <c r="F10" s="49"/>
      <c r="G10" s="49"/>
      <c r="H10" s="250"/>
      <c r="I10" s="121"/>
      <c r="J10" s="49"/>
      <c r="K10" s="49"/>
      <c r="L10" s="157"/>
      <c r="M10" s="49"/>
      <c r="N10" s="50">
        <f>SUM(J11:J11)</f>
        <v>0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2:79" ht="15.75" thickBot="1" x14ac:dyDescent="0.3">
      <c r="B11" s="15"/>
      <c r="C11" s="36"/>
      <c r="D11" s="37"/>
      <c r="E11" s="41"/>
      <c r="F11" s="41"/>
      <c r="G11" s="88"/>
      <c r="H11" s="251"/>
      <c r="I11" s="226"/>
      <c r="J11" s="231"/>
      <c r="K11" s="85"/>
      <c r="L11" s="159"/>
      <c r="M11" s="138"/>
      <c r="N11" s="193"/>
      <c r="O11" s="38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2:79" ht="15.75" thickBot="1" x14ac:dyDescent="0.3">
      <c r="B12" s="12" t="s">
        <v>13</v>
      </c>
      <c r="C12" s="48" t="s">
        <v>12</v>
      </c>
      <c r="D12" s="49"/>
      <c r="E12" s="49"/>
      <c r="F12" s="49"/>
      <c r="G12" s="92"/>
      <c r="H12" s="240"/>
      <c r="I12" s="125"/>
      <c r="J12" s="92"/>
      <c r="K12" s="92"/>
      <c r="L12" s="99"/>
      <c r="M12" s="92"/>
      <c r="N12" s="93">
        <f>SUM(J13:J13)</f>
        <v>0</v>
      </c>
      <c r="O12" s="3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</row>
    <row r="13" spans="2:79" ht="30.75" thickBot="1" x14ac:dyDescent="0.3">
      <c r="B13" s="16"/>
      <c r="C13" s="218" t="s">
        <v>6</v>
      </c>
      <c r="D13" s="34" t="s">
        <v>45</v>
      </c>
      <c r="E13" s="34" t="s">
        <v>120</v>
      </c>
      <c r="F13" s="34" t="s">
        <v>121</v>
      </c>
      <c r="G13" s="98" t="s">
        <v>122</v>
      </c>
      <c r="H13" s="225">
        <v>5</v>
      </c>
      <c r="I13" s="230">
        <v>0</v>
      </c>
      <c r="J13" s="238">
        <f t="shared" ref="J13" si="0">H13*I13</f>
        <v>0</v>
      </c>
      <c r="K13" s="216"/>
      <c r="L13" s="254"/>
      <c r="M13" s="136" t="s">
        <v>117</v>
      </c>
      <c r="N13" s="191"/>
      <c r="O13" s="38"/>
      <c r="P13" s="5"/>
      <c r="Q13" s="5"/>
      <c r="R13" s="5"/>
      <c r="S13" s="5"/>
      <c r="T13" s="5"/>
      <c r="U13" s="134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</row>
    <row r="14" spans="2:79" ht="15.75" thickBot="1" x14ac:dyDescent="0.3">
      <c r="B14" s="12" t="s">
        <v>16</v>
      </c>
      <c r="C14" s="48" t="s">
        <v>17</v>
      </c>
      <c r="D14" s="49"/>
      <c r="E14" s="49"/>
      <c r="F14" s="49"/>
      <c r="G14" s="92"/>
      <c r="H14" s="240"/>
      <c r="I14" s="239"/>
      <c r="J14" s="240"/>
      <c r="K14" s="92"/>
      <c r="L14" s="99"/>
      <c r="M14" s="92"/>
      <c r="N14" s="93">
        <f>SUM(J15:J15)</f>
        <v>0</v>
      </c>
      <c r="O14" s="3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</row>
    <row r="15" spans="2:79" ht="15.75" thickBot="1" x14ac:dyDescent="0.3">
      <c r="B15" s="16"/>
      <c r="C15" s="33"/>
      <c r="D15" s="34"/>
      <c r="E15" s="34"/>
      <c r="F15" s="34"/>
      <c r="G15" s="86"/>
      <c r="H15" s="225"/>
      <c r="I15" s="241"/>
      <c r="J15" s="238">
        <f>H15*I15</f>
        <v>0</v>
      </c>
      <c r="K15" s="83"/>
      <c r="L15" s="158"/>
      <c r="M15" s="136"/>
      <c r="N15" s="191"/>
      <c r="O15" s="3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6" spans="2:79" ht="15.75" thickBot="1" x14ac:dyDescent="0.3">
      <c r="B16" s="12" t="s">
        <v>19</v>
      </c>
      <c r="C16" s="51" t="s">
        <v>18</v>
      </c>
      <c r="D16" s="49"/>
      <c r="E16" s="49"/>
      <c r="F16" s="49"/>
      <c r="G16" s="92"/>
      <c r="H16" s="240"/>
      <c r="I16" s="239"/>
      <c r="J16" s="240"/>
      <c r="K16" s="92"/>
      <c r="L16" s="99"/>
      <c r="M16" s="92"/>
      <c r="N16" s="93">
        <f>SUM(J17:J26)</f>
        <v>0</v>
      </c>
      <c r="O16" s="3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</row>
    <row r="17" spans="2:41" x14ac:dyDescent="0.25">
      <c r="B17" s="13"/>
      <c r="C17" s="33" t="s">
        <v>7</v>
      </c>
      <c r="D17" s="39" t="s">
        <v>46</v>
      </c>
      <c r="E17" s="34"/>
      <c r="F17" s="34"/>
      <c r="G17" s="86" t="s">
        <v>119</v>
      </c>
      <c r="H17" s="225">
        <v>1</v>
      </c>
      <c r="I17" s="230">
        <v>0</v>
      </c>
      <c r="J17" s="238">
        <f t="shared" ref="J17:J24" si="1">H17*I17</f>
        <v>0</v>
      </c>
      <c r="K17" s="216"/>
      <c r="L17" s="158"/>
      <c r="M17" s="139"/>
      <c r="N17" s="191"/>
      <c r="O17" s="3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2:41" x14ac:dyDescent="0.25">
      <c r="B18" s="194"/>
      <c r="C18" s="142" t="s">
        <v>8</v>
      </c>
      <c r="D18" s="37" t="s">
        <v>47</v>
      </c>
      <c r="E18" s="34"/>
      <c r="F18" s="34"/>
      <c r="G18" s="86" t="s">
        <v>118</v>
      </c>
      <c r="H18" s="225">
        <v>1</v>
      </c>
      <c r="I18" s="241">
        <v>0</v>
      </c>
      <c r="J18" s="238">
        <f t="shared" si="1"/>
        <v>0</v>
      </c>
      <c r="K18" s="219"/>
      <c r="L18" s="94"/>
      <c r="M18" s="140"/>
      <c r="N18" s="192"/>
      <c r="O18" s="38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2:41" x14ac:dyDescent="0.25">
      <c r="B19" s="195"/>
      <c r="C19" s="52" t="s">
        <v>40</v>
      </c>
      <c r="D19" s="53" t="s">
        <v>48</v>
      </c>
      <c r="E19" s="110"/>
      <c r="F19" s="41"/>
      <c r="G19" s="88"/>
      <c r="H19" s="251">
        <v>1</v>
      </c>
      <c r="I19" s="242">
        <v>0</v>
      </c>
      <c r="J19" s="243">
        <f t="shared" si="1"/>
        <v>0</v>
      </c>
      <c r="K19" s="217"/>
      <c r="L19" s="159" t="s">
        <v>136</v>
      </c>
      <c r="M19" s="138"/>
      <c r="N19" s="193"/>
      <c r="O19" s="3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</row>
    <row r="20" spans="2:41" ht="30" x14ac:dyDescent="0.25">
      <c r="B20" s="196"/>
      <c r="C20" s="52" t="s">
        <v>108</v>
      </c>
      <c r="D20" s="118" t="s">
        <v>112</v>
      </c>
      <c r="E20" s="111"/>
      <c r="F20" s="53"/>
      <c r="G20" s="117" t="s">
        <v>109</v>
      </c>
      <c r="H20" s="252">
        <v>1</v>
      </c>
      <c r="I20" s="244">
        <v>0</v>
      </c>
      <c r="J20" s="245">
        <f t="shared" si="1"/>
        <v>0</v>
      </c>
      <c r="K20" s="220"/>
      <c r="L20" s="94"/>
      <c r="M20" s="137"/>
      <c r="N20" s="192"/>
      <c r="O20" s="3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2:41" x14ac:dyDescent="0.25">
      <c r="B21" s="197"/>
      <c r="C21" s="52" t="s">
        <v>108</v>
      </c>
      <c r="D21" s="53" t="s">
        <v>110</v>
      </c>
      <c r="E21" s="111"/>
      <c r="F21" s="53"/>
      <c r="G21" s="90" t="s">
        <v>111</v>
      </c>
      <c r="H21" s="252">
        <v>1</v>
      </c>
      <c r="I21" s="244">
        <v>0</v>
      </c>
      <c r="J21" s="245">
        <f t="shared" si="1"/>
        <v>0</v>
      </c>
      <c r="K21" s="220"/>
      <c r="L21" s="94"/>
      <c r="M21" s="140"/>
      <c r="N21" s="192"/>
      <c r="O21" s="3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</row>
    <row r="22" spans="2:41" x14ac:dyDescent="0.25">
      <c r="B22" s="197"/>
      <c r="C22" s="52" t="s">
        <v>41</v>
      </c>
      <c r="D22" s="53" t="s">
        <v>81</v>
      </c>
      <c r="E22" s="111"/>
      <c r="F22" s="53"/>
      <c r="G22" s="90" t="s">
        <v>107</v>
      </c>
      <c r="H22" s="252">
        <v>1</v>
      </c>
      <c r="I22" s="244">
        <v>0</v>
      </c>
      <c r="J22" s="245">
        <f t="shared" si="1"/>
        <v>0</v>
      </c>
      <c r="K22" s="220"/>
      <c r="L22" s="94"/>
      <c r="M22" s="140"/>
      <c r="N22" s="192"/>
      <c r="O22" s="3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</row>
    <row r="23" spans="2:41" x14ac:dyDescent="0.25">
      <c r="B23" s="195"/>
      <c r="C23" s="52"/>
      <c r="D23" s="53" t="s">
        <v>113</v>
      </c>
      <c r="E23" s="111"/>
      <c r="F23" s="53"/>
      <c r="G23" s="90" t="s">
        <v>114</v>
      </c>
      <c r="H23" s="252">
        <v>1</v>
      </c>
      <c r="I23" s="244">
        <v>0</v>
      </c>
      <c r="J23" s="245">
        <f t="shared" si="1"/>
        <v>0</v>
      </c>
      <c r="K23" s="220"/>
      <c r="L23" s="94"/>
      <c r="M23" s="140"/>
      <c r="N23" s="192"/>
      <c r="O23" s="3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</row>
    <row r="24" spans="2:41" x14ac:dyDescent="0.25">
      <c r="B24" s="195"/>
      <c r="C24" s="52" t="s">
        <v>42</v>
      </c>
      <c r="D24" s="53" t="s">
        <v>78</v>
      </c>
      <c r="E24" s="111"/>
      <c r="F24" s="53"/>
      <c r="G24" s="90" t="s">
        <v>84</v>
      </c>
      <c r="H24" s="252">
        <v>1</v>
      </c>
      <c r="I24" s="244">
        <v>0</v>
      </c>
      <c r="J24" s="245">
        <f t="shared" si="1"/>
        <v>0</v>
      </c>
      <c r="K24" s="220"/>
      <c r="L24" s="94"/>
      <c r="M24" s="140"/>
      <c r="N24" s="192"/>
      <c r="O24" s="3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</row>
    <row r="25" spans="2:41" x14ac:dyDescent="0.25">
      <c r="B25" s="195"/>
      <c r="C25" s="208"/>
      <c r="D25" s="53" t="s">
        <v>115</v>
      </c>
      <c r="E25" s="111"/>
      <c r="F25" s="53"/>
      <c r="G25" s="90" t="s">
        <v>116</v>
      </c>
      <c r="H25" s="252"/>
      <c r="I25" s="244">
        <v>0</v>
      </c>
      <c r="J25" s="245"/>
      <c r="K25" s="220"/>
      <c r="L25" s="209"/>
      <c r="M25" s="140"/>
      <c r="N25" s="192"/>
      <c r="O25" s="3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</row>
    <row r="26" spans="2:41" ht="30.75" thickBot="1" x14ac:dyDescent="0.3">
      <c r="B26" s="195"/>
      <c r="C26" s="211" t="s">
        <v>43</v>
      </c>
      <c r="D26" s="53" t="s">
        <v>98</v>
      </c>
      <c r="E26" s="53"/>
      <c r="F26" s="53"/>
      <c r="G26" s="117" t="s">
        <v>99</v>
      </c>
      <c r="H26" s="252">
        <v>19</v>
      </c>
      <c r="I26" s="244">
        <v>0</v>
      </c>
      <c r="J26" s="245">
        <f>H26*I26</f>
        <v>0</v>
      </c>
      <c r="K26" s="221"/>
      <c r="L26" s="94"/>
      <c r="M26" s="140"/>
      <c r="N26" s="192"/>
      <c r="O26" s="3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</row>
    <row r="27" spans="2:41" ht="15.75" thickBot="1" x14ac:dyDescent="0.3">
      <c r="B27" s="12" t="s">
        <v>20</v>
      </c>
      <c r="C27" s="48" t="s">
        <v>21</v>
      </c>
      <c r="D27" s="49"/>
      <c r="E27" s="49"/>
      <c r="F27" s="49"/>
      <c r="G27" s="92"/>
      <c r="H27" s="240"/>
      <c r="I27" s="239"/>
      <c r="J27" s="240"/>
      <c r="K27" s="210"/>
      <c r="L27" s="99"/>
      <c r="M27" s="92"/>
      <c r="N27" s="93">
        <f>SUM(J28:J28)</f>
        <v>0</v>
      </c>
      <c r="O27" s="3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</row>
    <row r="28" spans="2:41" ht="15.75" thickBot="1" x14ac:dyDescent="0.3">
      <c r="B28" s="13"/>
      <c r="C28" s="52"/>
      <c r="D28" s="34"/>
      <c r="E28" s="34"/>
      <c r="F28" s="34"/>
      <c r="G28" s="86"/>
      <c r="H28" s="225"/>
      <c r="I28" s="230"/>
      <c r="J28" s="243"/>
      <c r="K28" s="85"/>
      <c r="L28" s="158"/>
      <c r="M28" s="136"/>
      <c r="N28" s="192"/>
      <c r="O28" s="3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</row>
    <row r="29" spans="2:41" ht="15.75" thickBot="1" x14ac:dyDescent="0.3">
      <c r="B29" s="12" t="s">
        <v>22</v>
      </c>
      <c r="C29" s="48" t="s">
        <v>23</v>
      </c>
      <c r="D29" s="49"/>
      <c r="E29" s="49"/>
      <c r="F29" s="49"/>
      <c r="G29" s="92"/>
      <c r="H29" s="240"/>
      <c r="I29" s="239"/>
      <c r="J29" s="240"/>
      <c r="K29" s="92"/>
      <c r="L29" s="99"/>
      <c r="M29" s="92"/>
      <c r="N29" s="93">
        <f>SUM(J30:J30)</f>
        <v>0</v>
      </c>
      <c r="O29" s="3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2:41" ht="15.75" thickBot="1" x14ac:dyDescent="0.3">
      <c r="B30" s="198"/>
      <c r="C30" s="52"/>
      <c r="D30" s="57"/>
      <c r="E30" s="57"/>
      <c r="F30" s="57"/>
      <c r="G30" s="95"/>
      <c r="H30" s="251"/>
      <c r="I30" s="246"/>
      <c r="J30" s="243"/>
      <c r="K30" s="85"/>
      <c r="L30" s="159"/>
      <c r="M30" s="138"/>
      <c r="N30" s="193"/>
      <c r="O30" s="3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  <row r="31" spans="2:41" ht="15.75" thickBot="1" x14ac:dyDescent="0.3">
      <c r="B31" s="62" t="s">
        <v>24</v>
      </c>
      <c r="C31" s="48" t="s">
        <v>25</v>
      </c>
      <c r="D31" s="49"/>
      <c r="E31" s="49"/>
      <c r="F31" s="49"/>
      <c r="G31" s="92"/>
      <c r="H31" s="240"/>
      <c r="I31" s="239"/>
      <c r="J31" s="240"/>
      <c r="K31" s="92"/>
      <c r="L31" s="99"/>
      <c r="M31" s="92"/>
      <c r="N31" s="93">
        <f>SUM(J32:J32)</f>
        <v>0</v>
      </c>
      <c r="O31" s="3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</row>
    <row r="32" spans="2:41" ht="15.75" thickBot="1" x14ac:dyDescent="0.3">
      <c r="B32" s="199"/>
      <c r="C32" s="63"/>
      <c r="D32" s="64"/>
      <c r="E32" s="64"/>
      <c r="F32" s="64"/>
      <c r="G32" s="96"/>
      <c r="H32" s="224"/>
      <c r="I32" s="229"/>
      <c r="J32" s="243"/>
      <c r="K32" s="85"/>
      <c r="L32" s="100"/>
      <c r="M32" s="96"/>
      <c r="N32" s="200"/>
      <c r="O32" s="6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</row>
    <row r="33" spans="2:41" ht="15.75" thickBot="1" x14ac:dyDescent="0.3">
      <c r="B33" s="62" t="s">
        <v>49</v>
      </c>
      <c r="C33" s="48" t="s">
        <v>50</v>
      </c>
      <c r="D33" s="49"/>
      <c r="E33" s="49"/>
      <c r="F33" s="49"/>
      <c r="G33" s="92"/>
      <c r="H33" s="240"/>
      <c r="I33" s="239"/>
      <c r="J33" s="240"/>
      <c r="K33" s="92"/>
      <c r="L33" s="99"/>
      <c r="M33" s="92"/>
      <c r="N33" s="93">
        <f>SUM(J34:J35)</f>
        <v>0</v>
      </c>
      <c r="O33" s="6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</row>
    <row r="34" spans="2:41" ht="60" x14ac:dyDescent="0.25">
      <c r="B34" s="199"/>
      <c r="C34" s="74" t="s">
        <v>51</v>
      </c>
      <c r="D34" s="232" t="s">
        <v>77</v>
      </c>
      <c r="E34" s="232"/>
      <c r="F34" s="232"/>
      <c r="G34" s="233" t="s">
        <v>79</v>
      </c>
      <c r="H34" s="234">
        <v>1</v>
      </c>
      <c r="I34" s="235">
        <v>0</v>
      </c>
      <c r="J34" s="237">
        <f t="shared" ref="J34" si="2">H34*I34</f>
        <v>0</v>
      </c>
      <c r="K34" s="216"/>
      <c r="L34" s="233" t="s">
        <v>80</v>
      </c>
      <c r="M34" s="82"/>
      <c r="N34" s="201"/>
      <c r="O34" s="6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</row>
    <row r="35" spans="2:41" ht="30" x14ac:dyDescent="0.25">
      <c r="B35" s="199"/>
      <c r="C35" s="74" t="s">
        <v>52</v>
      </c>
      <c r="D35" s="236" t="s">
        <v>135</v>
      </c>
      <c r="E35" s="232"/>
      <c r="F35" s="232"/>
      <c r="G35" s="233" t="s">
        <v>127</v>
      </c>
      <c r="H35" s="234">
        <v>23</v>
      </c>
      <c r="I35" s="235">
        <v>0</v>
      </c>
      <c r="J35" s="237">
        <v>0</v>
      </c>
      <c r="K35" s="216"/>
      <c r="L35" s="233"/>
      <c r="M35" s="82"/>
      <c r="N35" s="201"/>
      <c r="O35" s="6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</row>
    <row r="36" spans="2:41" ht="15.75" thickBot="1" x14ac:dyDescent="0.3">
      <c r="B36" s="199"/>
      <c r="C36" s="77"/>
      <c r="D36" s="78" t="s">
        <v>53</v>
      </c>
      <c r="E36" s="79"/>
      <c r="F36" s="79"/>
      <c r="G36" s="84"/>
      <c r="H36" s="223"/>
      <c r="I36" s="228"/>
      <c r="J36" s="243"/>
      <c r="K36" s="85"/>
      <c r="L36" s="160"/>
      <c r="M36" s="84"/>
      <c r="N36" s="203"/>
      <c r="O36" s="6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2:41" ht="15.75" thickBot="1" x14ac:dyDescent="0.3">
      <c r="B37" s="62" t="s">
        <v>54</v>
      </c>
      <c r="C37" s="48" t="s">
        <v>55</v>
      </c>
      <c r="D37" s="49"/>
      <c r="E37" s="49"/>
      <c r="F37" s="49"/>
      <c r="G37" s="92"/>
      <c r="H37" s="240"/>
      <c r="I37" s="239"/>
      <c r="J37" s="240"/>
      <c r="K37" s="92"/>
      <c r="L37" s="99"/>
      <c r="M37" s="92"/>
      <c r="N37" s="93">
        <f>SUM(J38:J46)</f>
        <v>0</v>
      </c>
      <c r="O37" s="6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</row>
    <row r="38" spans="2:41" x14ac:dyDescent="0.25">
      <c r="B38" s="199"/>
      <c r="C38" s="80" t="s">
        <v>56</v>
      </c>
      <c r="D38" s="76" t="s">
        <v>63</v>
      </c>
      <c r="E38" s="76"/>
      <c r="F38" s="76"/>
      <c r="G38" s="101" t="s">
        <v>64</v>
      </c>
      <c r="H38" s="224">
        <v>4</v>
      </c>
      <c r="I38" s="229"/>
      <c r="J38" s="238">
        <f t="shared" ref="J38:J44" si="3">H38*I38</f>
        <v>0</v>
      </c>
      <c r="K38" s="83"/>
      <c r="L38" s="101"/>
      <c r="M38" s="97"/>
      <c r="N38" s="202"/>
      <c r="O38" s="6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</row>
    <row r="39" spans="2:41" x14ac:dyDescent="0.25">
      <c r="B39" s="199"/>
      <c r="C39" s="74" t="s">
        <v>57</v>
      </c>
      <c r="D39" s="75" t="s">
        <v>74</v>
      </c>
      <c r="E39" s="75"/>
      <c r="F39" s="75"/>
      <c r="G39" s="81" t="s">
        <v>73</v>
      </c>
      <c r="H39" s="222">
        <v>12</v>
      </c>
      <c r="I39" s="227"/>
      <c r="J39" s="238">
        <f t="shared" si="3"/>
        <v>0</v>
      </c>
      <c r="K39" s="83"/>
      <c r="L39" s="81"/>
      <c r="M39" s="82"/>
      <c r="N39" s="202"/>
      <c r="O39" s="6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</row>
    <row r="40" spans="2:41" ht="30" x14ac:dyDescent="0.25">
      <c r="B40" s="199"/>
      <c r="C40" s="74" t="s">
        <v>58</v>
      </c>
      <c r="D40" s="213" t="s">
        <v>65</v>
      </c>
      <c r="E40" s="75"/>
      <c r="F40" s="75"/>
      <c r="G40" s="81" t="s">
        <v>66</v>
      </c>
      <c r="H40" s="222">
        <v>10</v>
      </c>
      <c r="I40" s="227"/>
      <c r="J40" s="238">
        <f t="shared" si="3"/>
        <v>0</v>
      </c>
      <c r="K40" s="83"/>
      <c r="L40" s="81"/>
      <c r="M40" s="82"/>
      <c r="N40" s="202"/>
      <c r="O40" s="6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</row>
    <row r="41" spans="2:41" x14ac:dyDescent="0.25">
      <c r="B41" s="199"/>
      <c r="C41" s="74" t="s">
        <v>59</v>
      </c>
      <c r="D41" s="75" t="s">
        <v>69</v>
      </c>
      <c r="E41" s="75"/>
      <c r="F41" s="75"/>
      <c r="G41" s="81" t="s">
        <v>67</v>
      </c>
      <c r="H41" s="222">
        <v>4</v>
      </c>
      <c r="I41" s="227"/>
      <c r="J41" s="238">
        <f t="shared" si="3"/>
        <v>0</v>
      </c>
      <c r="K41" s="83"/>
      <c r="L41" s="81"/>
      <c r="M41" s="82"/>
      <c r="N41" s="202"/>
      <c r="O41" s="6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2:41" ht="30" x14ac:dyDescent="0.25">
      <c r="B42" s="199"/>
      <c r="C42" s="74" t="s">
        <v>60</v>
      </c>
      <c r="D42" s="213" t="s">
        <v>70</v>
      </c>
      <c r="E42" s="75"/>
      <c r="F42" s="75"/>
      <c r="G42" s="81" t="s">
        <v>68</v>
      </c>
      <c r="H42" s="222">
        <v>1</v>
      </c>
      <c r="I42" s="227"/>
      <c r="J42" s="238">
        <f t="shared" si="3"/>
        <v>0</v>
      </c>
      <c r="K42" s="83"/>
      <c r="L42" s="81"/>
      <c r="M42" s="82"/>
      <c r="N42" s="202"/>
      <c r="O42" s="6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</row>
    <row r="43" spans="2:41" x14ac:dyDescent="0.25">
      <c r="B43" s="199"/>
      <c r="C43" s="74" t="s">
        <v>61</v>
      </c>
      <c r="D43" s="75" t="s">
        <v>71</v>
      </c>
      <c r="E43" s="75"/>
      <c r="F43" s="75"/>
      <c r="G43" s="81" t="s">
        <v>72</v>
      </c>
      <c r="H43" s="222">
        <v>4</v>
      </c>
      <c r="I43" s="227"/>
      <c r="J43" s="238">
        <f t="shared" si="3"/>
        <v>0</v>
      </c>
      <c r="K43" s="83"/>
      <c r="L43" s="81"/>
      <c r="M43" s="82"/>
      <c r="N43" s="202"/>
      <c r="O43" s="6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</row>
    <row r="44" spans="2:41" x14ac:dyDescent="0.25">
      <c r="B44" s="199"/>
      <c r="C44" s="74" t="s">
        <v>62</v>
      </c>
      <c r="D44" s="75" t="s">
        <v>76</v>
      </c>
      <c r="E44" s="75"/>
      <c r="F44" s="75"/>
      <c r="G44" s="81" t="s">
        <v>75</v>
      </c>
      <c r="H44" s="222">
        <v>2</v>
      </c>
      <c r="I44" s="227"/>
      <c r="J44" s="238">
        <f t="shared" si="3"/>
        <v>0</v>
      </c>
      <c r="K44" s="83"/>
      <c r="L44" s="81"/>
      <c r="M44" s="82"/>
      <c r="N44" s="202"/>
      <c r="O44" s="6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</row>
    <row r="45" spans="2:41" x14ac:dyDescent="0.25">
      <c r="B45" s="204"/>
      <c r="C45" s="74"/>
      <c r="D45" s="232" t="s">
        <v>125</v>
      </c>
      <c r="E45" s="232"/>
      <c r="F45" s="232"/>
      <c r="G45" s="233" t="s">
        <v>137</v>
      </c>
      <c r="H45" s="234">
        <v>1</v>
      </c>
      <c r="I45" s="235">
        <v>0</v>
      </c>
      <c r="J45" s="247">
        <f t="shared" ref="J45:J50" si="4">H45*I45</f>
        <v>0</v>
      </c>
      <c r="K45" s="220"/>
      <c r="L45" s="248"/>
      <c r="M45" s="84"/>
      <c r="N45" s="203"/>
      <c r="O45" s="6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</row>
    <row r="46" spans="2:41" ht="15.75" thickBot="1" x14ac:dyDescent="0.3">
      <c r="B46" s="204"/>
      <c r="C46" s="74"/>
      <c r="D46" s="232" t="s">
        <v>124</v>
      </c>
      <c r="E46" s="232"/>
      <c r="F46" s="232"/>
      <c r="G46" s="233" t="s">
        <v>138</v>
      </c>
      <c r="H46" s="234">
        <v>1</v>
      </c>
      <c r="I46" s="235">
        <v>0</v>
      </c>
      <c r="J46" s="247">
        <f t="shared" si="4"/>
        <v>0</v>
      </c>
      <c r="K46" s="220"/>
      <c r="L46" s="248"/>
      <c r="M46" s="84"/>
      <c r="N46" s="203"/>
      <c r="O46" s="6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</row>
    <row r="47" spans="2:41" ht="15.75" thickBot="1" x14ac:dyDescent="0.3">
      <c r="B47" s="12" t="s">
        <v>82</v>
      </c>
      <c r="C47" s="48" t="s">
        <v>83</v>
      </c>
      <c r="D47" s="49"/>
      <c r="E47" s="49"/>
      <c r="F47" s="49"/>
      <c r="G47" s="92"/>
      <c r="H47" s="240"/>
      <c r="I47" s="239"/>
      <c r="J47" s="240"/>
      <c r="K47" s="92"/>
      <c r="L47" s="99"/>
      <c r="M47" s="92"/>
      <c r="N47" s="93">
        <f>SUM(J48:J50)</f>
        <v>0</v>
      </c>
      <c r="O47" s="6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</row>
    <row r="48" spans="2:41" x14ac:dyDescent="0.25">
      <c r="B48" s="199"/>
      <c r="C48" s="74" t="s">
        <v>88</v>
      </c>
      <c r="D48" s="232" t="s">
        <v>89</v>
      </c>
      <c r="E48" s="232"/>
      <c r="F48" s="232"/>
      <c r="G48" s="249" t="s">
        <v>126</v>
      </c>
      <c r="H48" s="234">
        <v>1</v>
      </c>
      <c r="I48" s="235">
        <v>0</v>
      </c>
      <c r="J48" s="247">
        <f t="shared" si="4"/>
        <v>0</v>
      </c>
      <c r="K48" s="220"/>
      <c r="L48" s="233"/>
      <c r="M48" s="82"/>
      <c r="N48" s="201"/>
      <c r="O48" s="6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</row>
    <row r="49" spans="2:41" x14ac:dyDescent="0.25">
      <c r="B49" s="199"/>
      <c r="C49" s="74" t="s">
        <v>90</v>
      </c>
      <c r="D49" s="232" t="s">
        <v>92</v>
      </c>
      <c r="E49" s="232"/>
      <c r="F49" s="232"/>
      <c r="G49" s="249"/>
      <c r="H49" s="234">
        <v>1</v>
      </c>
      <c r="I49" s="235">
        <v>0</v>
      </c>
      <c r="J49" s="247">
        <f t="shared" si="4"/>
        <v>0</v>
      </c>
      <c r="K49" s="220"/>
      <c r="L49" s="233"/>
      <c r="M49" s="82"/>
      <c r="N49" s="201"/>
      <c r="O49" s="6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</row>
    <row r="50" spans="2:41" ht="15.75" thickBot="1" x14ac:dyDescent="0.3">
      <c r="B50" s="199"/>
      <c r="C50" s="74"/>
      <c r="D50" s="75"/>
      <c r="E50" s="75"/>
      <c r="F50" s="75"/>
      <c r="G50" s="82"/>
      <c r="H50" s="222"/>
      <c r="I50" s="227"/>
      <c r="J50" s="245"/>
      <c r="K50" s="87"/>
      <c r="L50" s="81"/>
      <c r="M50" s="82"/>
      <c r="N50" s="201"/>
      <c r="O50" s="6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</row>
    <row r="51" spans="2:41" ht="15.75" thickBot="1" x14ac:dyDescent="0.3">
      <c r="B51" s="103" t="s">
        <v>31</v>
      </c>
      <c r="C51" s="48" t="s">
        <v>32</v>
      </c>
      <c r="D51" s="49"/>
      <c r="E51" s="49"/>
      <c r="F51" s="49"/>
      <c r="G51" s="92"/>
      <c r="H51" s="240"/>
      <c r="I51" s="239"/>
      <c r="J51" s="240"/>
      <c r="K51" s="92"/>
      <c r="L51" s="99"/>
      <c r="M51" s="92"/>
      <c r="N51" s="93">
        <f>SUM(J52:J58)</f>
        <v>0</v>
      </c>
      <c r="O51" s="38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</row>
    <row r="52" spans="2:41" ht="30" x14ac:dyDescent="0.25">
      <c r="B52" s="198"/>
      <c r="C52" s="143" t="s">
        <v>33</v>
      </c>
      <c r="D52" s="25" t="s">
        <v>91</v>
      </c>
      <c r="E52" s="34"/>
      <c r="F52" s="34"/>
      <c r="G52" s="98" t="s">
        <v>95</v>
      </c>
      <c r="H52" s="253">
        <v>1</v>
      </c>
      <c r="I52" s="244">
        <v>0</v>
      </c>
      <c r="J52" s="238">
        <f t="shared" ref="J52:J56" si="5">H52*I52</f>
        <v>0</v>
      </c>
      <c r="K52" s="83"/>
      <c r="L52" s="94"/>
      <c r="M52" s="140"/>
      <c r="N52" s="192"/>
    </row>
    <row r="53" spans="2:41" ht="45" x14ac:dyDescent="0.25">
      <c r="B53" s="198"/>
      <c r="C53" s="143" t="s">
        <v>34</v>
      </c>
      <c r="D53" s="34" t="s">
        <v>93</v>
      </c>
      <c r="E53" s="34"/>
      <c r="F53" s="34"/>
      <c r="G53" s="98" t="s">
        <v>103</v>
      </c>
      <c r="H53" s="253">
        <v>1</v>
      </c>
      <c r="I53" s="244">
        <v>0</v>
      </c>
      <c r="J53" s="238">
        <f t="shared" si="5"/>
        <v>0</v>
      </c>
      <c r="K53" s="83"/>
      <c r="L53" s="94"/>
      <c r="M53" s="140"/>
      <c r="N53" s="192"/>
    </row>
    <row r="54" spans="2:41" ht="30.75" customHeight="1" x14ac:dyDescent="0.25">
      <c r="B54" s="198"/>
      <c r="C54" s="143" t="s">
        <v>35</v>
      </c>
      <c r="D54" s="34" t="s">
        <v>94</v>
      </c>
      <c r="E54" s="34"/>
      <c r="F54" s="34"/>
      <c r="G54" s="98" t="s">
        <v>105</v>
      </c>
      <c r="H54" s="253">
        <v>1</v>
      </c>
      <c r="I54" s="244">
        <v>0</v>
      </c>
      <c r="J54" s="238">
        <f t="shared" si="5"/>
        <v>0</v>
      </c>
      <c r="K54" s="83"/>
      <c r="L54" s="94"/>
      <c r="M54" s="140"/>
      <c r="N54" s="192"/>
    </row>
    <row r="55" spans="2:41" ht="45" x14ac:dyDescent="0.25">
      <c r="B55" s="198"/>
      <c r="C55" s="143" t="s">
        <v>36</v>
      </c>
      <c r="D55" s="34" t="s">
        <v>93</v>
      </c>
      <c r="E55" s="34"/>
      <c r="F55" s="34"/>
      <c r="G55" s="98" t="s">
        <v>104</v>
      </c>
      <c r="H55" s="253">
        <v>1</v>
      </c>
      <c r="I55" s="244">
        <v>0</v>
      </c>
      <c r="J55" s="238">
        <f t="shared" si="5"/>
        <v>0</v>
      </c>
      <c r="K55" s="83"/>
      <c r="L55" s="94"/>
      <c r="M55" s="140"/>
      <c r="N55" s="192"/>
    </row>
    <row r="56" spans="2:41" ht="30" x14ac:dyDescent="0.25">
      <c r="B56" s="198"/>
      <c r="C56" s="143" t="s">
        <v>37</v>
      </c>
      <c r="D56" s="34" t="s">
        <v>94</v>
      </c>
      <c r="E56" s="34"/>
      <c r="F56" s="34"/>
      <c r="G56" s="98" t="s">
        <v>106</v>
      </c>
      <c r="H56" s="253">
        <v>1</v>
      </c>
      <c r="I56" s="244">
        <v>0</v>
      </c>
      <c r="J56" s="238">
        <f t="shared" si="5"/>
        <v>0</v>
      </c>
      <c r="K56" s="83"/>
      <c r="L56" s="94"/>
      <c r="M56" s="140"/>
      <c r="N56" s="192"/>
    </row>
    <row r="57" spans="2:41" ht="45" x14ac:dyDescent="0.25">
      <c r="B57" s="198"/>
      <c r="C57" s="143" t="s">
        <v>38</v>
      </c>
      <c r="D57" s="34" t="s">
        <v>97</v>
      </c>
      <c r="E57" s="34"/>
      <c r="F57" s="34"/>
      <c r="G57" s="98" t="s">
        <v>102</v>
      </c>
      <c r="H57" s="253">
        <v>1</v>
      </c>
      <c r="I57" s="244">
        <v>0</v>
      </c>
      <c r="J57" s="238">
        <f t="shared" ref="J57:J58" si="6">H57*I57</f>
        <v>0</v>
      </c>
      <c r="K57" s="83"/>
      <c r="L57" s="209"/>
      <c r="M57" s="140"/>
      <c r="N57" s="192"/>
    </row>
    <row r="58" spans="2:41" ht="45" x14ac:dyDescent="0.25">
      <c r="B58" s="198"/>
      <c r="C58" s="143" t="s">
        <v>39</v>
      </c>
      <c r="D58" s="34" t="s">
        <v>96</v>
      </c>
      <c r="E58" s="34"/>
      <c r="F58" s="34"/>
      <c r="G58" s="98" t="s">
        <v>101</v>
      </c>
      <c r="H58" s="253">
        <v>1</v>
      </c>
      <c r="I58" s="244">
        <v>0</v>
      </c>
      <c r="J58" s="238">
        <f t="shared" si="6"/>
        <v>0</v>
      </c>
      <c r="K58" s="212"/>
      <c r="L58" s="209"/>
      <c r="M58" s="140"/>
      <c r="N58" s="192"/>
    </row>
    <row r="59" spans="2:41" x14ac:dyDescent="0.25">
      <c r="B59" s="54"/>
      <c r="F59" s="54"/>
      <c r="G59" s="56"/>
      <c r="H59" s="56"/>
      <c r="I59" s="187"/>
      <c r="J59" s="56"/>
      <c r="K59" s="56"/>
      <c r="L59" s="188"/>
      <c r="M59" s="56"/>
      <c r="N59" s="189"/>
    </row>
    <row r="60" spans="2:41" x14ac:dyDescent="0.25">
      <c r="B60" s="144"/>
      <c r="D60" s="61"/>
      <c r="E60" s="58"/>
      <c r="F60" s="58"/>
      <c r="G60" s="58"/>
      <c r="H60" s="59"/>
      <c r="I60" s="127"/>
      <c r="J60" s="60"/>
      <c r="K60" s="60"/>
      <c r="L60" s="161"/>
      <c r="M60" s="141"/>
    </row>
    <row r="61" spans="2:41" x14ac:dyDescent="0.25">
      <c r="B61" s="144"/>
      <c r="C61" s="54" t="s">
        <v>132</v>
      </c>
      <c r="D61" s="207" t="s">
        <v>133</v>
      </c>
      <c r="E61" s="58"/>
      <c r="F61" s="58"/>
      <c r="G61" s="58"/>
      <c r="H61" s="59"/>
      <c r="I61" s="206" t="s">
        <v>129</v>
      </c>
      <c r="J61" s="215">
        <f>SUM(J9:J58)</f>
        <v>0</v>
      </c>
      <c r="K61" s="215"/>
      <c r="L61" s="162"/>
      <c r="M61" s="141"/>
    </row>
    <row r="62" spans="2:41" x14ac:dyDescent="0.25">
      <c r="B62" s="144"/>
      <c r="C62" s="54"/>
      <c r="D62" s="44"/>
      <c r="E62" s="58"/>
      <c r="F62" s="58"/>
      <c r="G62" s="58"/>
      <c r="H62" s="59"/>
      <c r="I62" s="206" t="s">
        <v>130</v>
      </c>
      <c r="J62" s="215">
        <f>SUM(J10:J58)*1.21</f>
        <v>0</v>
      </c>
      <c r="K62" s="215"/>
      <c r="L62" s="162"/>
      <c r="M62" s="141"/>
    </row>
    <row r="63" spans="2:41" x14ac:dyDescent="0.25">
      <c r="B63" s="144"/>
      <c r="C63" s="54"/>
      <c r="D63" s="44"/>
      <c r="E63" s="55"/>
      <c r="F63" s="55"/>
      <c r="I63" s="205"/>
      <c r="J63" s="44"/>
      <c r="K63" s="44"/>
      <c r="L63" s="162"/>
      <c r="M63" s="141"/>
    </row>
    <row r="64" spans="2:41" x14ac:dyDescent="0.25">
      <c r="B64" s="144"/>
      <c r="C64" s="54" t="s">
        <v>134</v>
      </c>
      <c r="D64" s="55" t="s">
        <v>128</v>
      </c>
      <c r="E64" s="54"/>
      <c r="F64" s="55"/>
      <c r="I64" s="206" t="s">
        <v>129</v>
      </c>
      <c r="J64" s="214">
        <v>0</v>
      </c>
      <c r="K64" s="214"/>
      <c r="M64" s="141"/>
    </row>
    <row r="65" spans="1:15" x14ac:dyDescent="0.25">
      <c r="B65" s="144"/>
      <c r="C65" s="54"/>
      <c r="D65" s="44"/>
      <c r="E65" s="55"/>
      <c r="F65" s="55"/>
      <c r="I65" s="206" t="s">
        <v>130</v>
      </c>
      <c r="J65" s="214">
        <f>J64*1.21</f>
        <v>0</v>
      </c>
      <c r="K65" s="214"/>
      <c r="M65" s="141"/>
    </row>
    <row r="66" spans="1:15" x14ac:dyDescent="0.25">
      <c r="B66" s="144"/>
      <c r="C66" s="54"/>
      <c r="D66" s="44"/>
      <c r="E66" s="55"/>
      <c r="F66" s="55"/>
      <c r="G66" s="55"/>
      <c r="H66" s="56"/>
      <c r="I66" s="174"/>
      <c r="J66" s="44"/>
      <c r="K66" s="44"/>
      <c r="L66" s="162"/>
      <c r="M66" s="141"/>
    </row>
    <row r="67" spans="1:15" x14ac:dyDescent="0.25">
      <c r="A67" s="147"/>
      <c r="B67" s="173"/>
      <c r="C67" s="205" t="s">
        <v>131</v>
      </c>
      <c r="D67" s="44"/>
      <c r="E67" s="55"/>
      <c r="F67" s="55"/>
      <c r="G67" s="55"/>
      <c r="H67" s="56"/>
      <c r="I67" s="206" t="s">
        <v>129</v>
      </c>
      <c r="J67" s="214">
        <f>J61+J64</f>
        <v>0</v>
      </c>
      <c r="K67" s="214"/>
      <c r="L67" s="162"/>
      <c r="M67" s="141"/>
    </row>
    <row r="68" spans="1:15" x14ac:dyDescent="0.25">
      <c r="A68" s="147"/>
      <c r="B68" s="173"/>
      <c r="C68" s="54"/>
      <c r="D68" s="55"/>
      <c r="E68" s="55"/>
      <c r="F68" s="55"/>
      <c r="G68" s="55"/>
      <c r="H68" s="56"/>
      <c r="I68" s="206" t="s">
        <v>130</v>
      </c>
      <c r="J68" s="214">
        <f>J67*1.21</f>
        <v>0</v>
      </c>
      <c r="K68" s="214"/>
      <c r="L68" s="162"/>
      <c r="M68" s="141"/>
    </row>
    <row r="69" spans="1:15" x14ac:dyDescent="0.25">
      <c r="A69" s="147"/>
      <c r="B69" s="175"/>
      <c r="C69" s="175"/>
      <c r="D69" s="176"/>
      <c r="E69" s="176"/>
      <c r="F69" s="176"/>
      <c r="G69" s="176"/>
      <c r="H69" s="175"/>
      <c r="I69" s="174"/>
      <c r="J69" s="177"/>
      <c r="K69" s="177"/>
      <c r="L69" s="178"/>
      <c r="M69" s="179"/>
    </row>
    <row r="70" spans="1:15" x14ac:dyDescent="0.25">
      <c r="A70" s="147"/>
      <c r="B70" s="54"/>
      <c r="C70" s="54"/>
      <c r="D70" s="55"/>
      <c r="E70" s="55"/>
      <c r="F70" s="55"/>
      <c r="G70" s="55"/>
      <c r="H70" s="56"/>
      <c r="I70" s="128"/>
      <c r="J70" s="44"/>
      <c r="K70" s="44"/>
      <c r="L70" s="162"/>
      <c r="M70" s="141"/>
      <c r="O70" s="35"/>
    </row>
    <row r="71" spans="1:15" x14ac:dyDescent="0.25">
      <c r="A71" s="147"/>
      <c r="B71" s="54"/>
      <c r="C71" s="54"/>
      <c r="D71" s="55"/>
      <c r="E71" s="55"/>
      <c r="F71" s="55"/>
      <c r="G71" s="55"/>
      <c r="H71" s="56"/>
      <c r="I71" s="128"/>
      <c r="J71" s="44"/>
      <c r="K71" s="44"/>
      <c r="L71" s="162"/>
      <c r="M71" s="141"/>
      <c r="O71" s="35"/>
    </row>
    <row r="72" spans="1:15" x14ac:dyDescent="0.25">
      <c r="A72" s="147"/>
      <c r="B72" s="54"/>
      <c r="C72" s="54"/>
      <c r="D72" s="55"/>
      <c r="E72" s="55"/>
      <c r="F72" s="55"/>
      <c r="G72" s="55"/>
      <c r="H72" s="56"/>
      <c r="I72" s="128"/>
      <c r="J72" s="44"/>
      <c r="K72" s="44"/>
      <c r="L72" s="162"/>
      <c r="M72" s="141"/>
      <c r="O72" s="35"/>
    </row>
    <row r="73" spans="1:15" x14ac:dyDescent="0.25">
      <c r="A73" s="147"/>
      <c r="B73" s="54"/>
      <c r="C73" s="54"/>
      <c r="D73" s="55"/>
      <c r="E73" s="55"/>
      <c r="F73" s="55"/>
      <c r="G73" s="55"/>
      <c r="H73" s="56"/>
      <c r="I73" s="128"/>
      <c r="J73" s="44"/>
      <c r="K73" s="44"/>
      <c r="L73" s="162"/>
      <c r="M73" s="141"/>
      <c r="O73" s="35"/>
    </row>
    <row r="74" spans="1:15" x14ac:dyDescent="0.25">
      <c r="A74" s="147"/>
      <c r="B74" s="54"/>
      <c r="C74" s="54"/>
      <c r="D74" s="180"/>
      <c r="E74" s="180"/>
      <c r="F74" s="180"/>
      <c r="G74" s="180"/>
      <c r="H74" s="56"/>
      <c r="I74" s="128"/>
      <c r="J74" s="44"/>
      <c r="K74" s="44"/>
      <c r="L74" s="162"/>
      <c r="M74" s="141"/>
      <c r="O74" s="35"/>
    </row>
    <row r="75" spans="1:15" x14ac:dyDescent="0.25">
      <c r="A75" s="147"/>
      <c r="B75" s="54"/>
      <c r="C75" s="54"/>
      <c r="D75" s="55"/>
      <c r="E75" s="55"/>
      <c r="F75" s="55"/>
      <c r="G75" s="55"/>
      <c r="H75" s="56"/>
      <c r="I75" s="128"/>
      <c r="J75" s="44"/>
      <c r="K75" s="44"/>
      <c r="L75" s="162"/>
      <c r="M75" s="141"/>
      <c r="O75" s="35"/>
    </row>
    <row r="76" spans="1:15" x14ac:dyDescent="0.25">
      <c r="A76" s="147"/>
      <c r="B76" s="54"/>
      <c r="C76" s="54"/>
      <c r="D76" s="55"/>
      <c r="E76" s="55"/>
      <c r="F76" s="55"/>
      <c r="G76" s="55"/>
      <c r="H76" s="56"/>
      <c r="I76" s="128"/>
      <c r="J76" s="44"/>
      <c r="K76" s="44"/>
      <c r="L76" s="162"/>
      <c r="M76" s="141"/>
      <c r="O76" s="35"/>
    </row>
    <row r="77" spans="1:15" x14ac:dyDescent="0.25">
      <c r="A77" s="147"/>
      <c r="B77" s="54"/>
      <c r="C77" s="54"/>
      <c r="D77" s="55"/>
      <c r="E77" s="55"/>
      <c r="F77" s="55"/>
      <c r="G77" s="55"/>
      <c r="H77" s="56"/>
      <c r="I77" s="128"/>
      <c r="J77" s="44"/>
      <c r="K77" s="44"/>
      <c r="L77" s="162"/>
      <c r="M77" s="141"/>
      <c r="O77" s="35"/>
    </row>
    <row r="78" spans="1:15" x14ac:dyDescent="0.25">
      <c r="A78" s="147"/>
      <c r="B78" s="54"/>
      <c r="C78" s="54"/>
      <c r="D78" s="55"/>
      <c r="E78" s="55"/>
      <c r="F78" s="55"/>
      <c r="G78" s="55"/>
      <c r="H78" s="56"/>
      <c r="I78" s="128"/>
      <c r="J78" s="44"/>
      <c r="K78" s="44"/>
      <c r="L78" s="162"/>
      <c r="M78" s="141"/>
      <c r="O78" s="35"/>
    </row>
    <row r="79" spans="1:15" x14ac:dyDescent="0.25">
      <c r="A79" s="147"/>
      <c r="B79" s="54"/>
      <c r="C79" s="54"/>
      <c r="D79" s="55"/>
      <c r="E79" s="55"/>
      <c r="F79" s="55"/>
      <c r="G79" s="55"/>
      <c r="H79" s="56"/>
      <c r="M79" s="141"/>
      <c r="O79" s="35"/>
    </row>
    <row r="80" spans="1:15" x14ac:dyDescent="0.25">
      <c r="A80" s="147"/>
      <c r="B80" s="54"/>
      <c r="C80" s="54"/>
      <c r="D80" s="55"/>
      <c r="E80" s="55"/>
      <c r="F80" s="55"/>
      <c r="G80" s="55"/>
      <c r="H80" s="56"/>
      <c r="M80" s="141"/>
      <c r="O80" s="35"/>
    </row>
    <row r="81" spans="1:15" x14ac:dyDescent="0.25">
      <c r="A81" s="147"/>
      <c r="B81" s="54"/>
      <c r="C81" s="54"/>
      <c r="D81" s="55"/>
      <c r="E81" s="55"/>
      <c r="F81" s="55"/>
      <c r="G81" s="55"/>
      <c r="H81" s="56"/>
      <c r="M81" s="141"/>
      <c r="O81" s="35"/>
    </row>
    <row r="82" spans="1:15" x14ac:dyDescent="0.25">
      <c r="A82" s="147"/>
      <c r="I82" s="181"/>
      <c r="J82" s="182"/>
      <c r="K82" s="182"/>
      <c r="L82" s="183"/>
      <c r="M82" s="4"/>
    </row>
    <row r="83" spans="1:15" x14ac:dyDescent="0.25">
      <c r="A83" s="147"/>
      <c r="I83" s="184"/>
      <c r="J83" s="46"/>
      <c r="K83" s="46"/>
      <c r="L83" s="185"/>
      <c r="O83" s="186"/>
    </row>
    <row r="84" spans="1:15" x14ac:dyDescent="0.25">
      <c r="A84" s="147"/>
      <c r="B84" s="149"/>
      <c r="C84" s="149"/>
      <c r="D84" s="149"/>
      <c r="E84" s="149"/>
      <c r="F84" s="149"/>
      <c r="G84" s="150"/>
      <c r="H84" s="149"/>
      <c r="I84" s="151"/>
      <c r="J84" s="152"/>
      <c r="K84" s="152"/>
      <c r="L84" s="163"/>
      <c r="M84" s="150"/>
      <c r="N84" s="147"/>
    </row>
    <row r="85" spans="1:15" x14ac:dyDescent="0.25">
      <c r="A85" s="147"/>
      <c r="B85" s="147"/>
      <c r="C85" s="147"/>
      <c r="D85" s="147"/>
      <c r="E85" s="147"/>
      <c r="F85" s="147"/>
      <c r="G85" s="148"/>
      <c r="H85" s="147"/>
      <c r="I85" s="153"/>
      <c r="J85" s="154"/>
      <c r="K85" s="154"/>
      <c r="L85" s="164"/>
      <c r="M85" s="147"/>
      <c r="N85" s="147"/>
    </row>
    <row r="89" spans="1:15" ht="15.75" thickBot="1" x14ac:dyDescent="0.3">
      <c r="C89" s="144"/>
      <c r="D89" s="54"/>
      <c r="E89" s="55"/>
      <c r="F89" s="55"/>
      <c r="G89" s="55"/>
      <c r="H89" s="68"/>
      <c r="I89" s="56"/>
      <c r="J89" s="128"/>
      <c r="K89" s="44"/>
      <c r="L89" s="162"/>
      <c r="M89" s="44"/>
    </row>
    <row r="90" spans="1:15" ht="15.75" thickBot="1" x14ac:dyDescent="0.3">
      <c r="C90" s="146" t="s">
        <v>0</v>
      </c>
      <c r="D90" s="145" t="s">
        <v>1</v>
      </c>
      <c r="E90" s="114" t="s">
        <v>2</v>
      </c>
      <c r="F90" s="114"/>
      <c r="G90" s="114"/>
      <c r="H90" s="115"/>
      <c r="I90" s="113" t="s">
        <v>3</v>
      </c>
      <c r="J90" s="129" t="s">
        <v>4</v>
      </c>
      <c r="K90" s="116" t="s">
        <v>5</v>
      </c>
      <c r="L90" s="165" t="s">
        <v>5</v>
      </c>
      <c r="M90" s="43"/>
    </row>
    <row r="91" spans="1:15" x14ac:dyDescent="0.25">
      <c r="C91" s="14" t="s">
        <v>15</v>
      </c>
      <c r="D91" s="33"/>
      <c r="E91" s="34" t="s">
        <v>14</v>
      </c>
      <c r="F91" s="34"/>
      <c r="G91" s="34"/>
      <c r="H91" s="67"/>
      <c r="I91" s="26"/>
      <c r="J91" s="122">
        <f t="shared" ref="J91:J97" si="7">P91*1.1</f>
        <v>0</v>
      </c>
      <c r="K91" s="112">
        <f t="shared" ref="K91:K97" si="8">J91*I91</f>
        <v>0</v>
      </c>
      <c r="L91" s="166">
        <f t="shared" ref="L91:L97" si="9">K91*J91</f>
        <v>0</v>
      </c>
      <c r="M91" s="44"/>
    </row>
    <row r="92" spans="1:15" x14ac:dyDescent="0.25">
      <c r="C92" s="12" t="s">
        <v>13</v>
      </c>
      <c r="D92" s="24"/>
      <c r="E92" s="25" t="s">
        <v>12</v>
      </c>
      <c r="F92" s="34"/>
      <c r="G92" s="34"/>
      <c r="H92" s="67"/>
      <c r="I92" s="26"/>
      <c r="J92" s="123">
        <f t="shared" si="7"/>
        <v>0</v>
      </c>
      <c r="K92" s="27">
        <f t="shared" si="8"/>
        <v>0</v>
      </c>
      <c r="L92" s="167">
        <f t="shared" si="9"/>
        <v>0</v>
      </c>
      <c r="M92" s="44"/>
    </row>
    <row r="93" spans="1:15" x14ac:dyDescent="0.25">
      <c r="C93" s="12" t="s">
        <v>16</v>
      </c>
      <c r="D93" s="24"/>
      <c r="E93" s="25" t="s">
        <v>17</v>
      </c>
      <c r="F93" s="34"/>
      <c r="G93" s="34"/>
      <c r="H93" s="67"/>
      <c r="I93" s="26"/>
      <c r="J93" s="123">
        <f t="shared" si="7"/>
        <v>0</v>
      </c>
      <c r="K93" s="27">
        <f t="shared" si="8"/>
        <v>0</v>
      </c>
      <c r="L93" s="167">
        <f t="shared" si="9"/>
        <v>0</v>
      </c>
      <c r="M93" s="44"/>
    </row>
    <row r="94" spans="1:15" x14ac:dyDescent="0.25">
      <c r="C94" s="12" t="s">
        <v>19</v>
      </c>
      <c r="D94" s="24"/>
      <c r="E94" s="25" t="s">
        <v>18</v>
      </c>
      <c r="F94" s="34"/>
      <c r="G94" s="34"/>
      <c r="H94" s="67"/>
      <c r="I94" s="26"/>
      <c r="J94" s="123">
        <f t="shared" si="7"/>
        <v>0</v>
      </c>
      <c r="K94" s="27">
        <f t="shared" si="8"/>
        <v>0</v>
      </c>
      <c r="L94" s="167">
        <f t="shared" si="9"/>
        <v>0</v>
      </c>
      <c r="M94" s="44"/>
    </row>
    <row r="95" spans="1:15" x14ac:dyDescent="0.25">
      <c r="C95" s="12" t="s">
        <v>20</v>
      </c>
      <c r="D95" s="24"/>
      <c r="E95" s="28" t="s">
        <v>21</v>
      </c>
      <c r="F95" s="40"/>
      <c r="G95" s="40"/>
      <c r="H95" s="69"/>
      <c r="I95" s="26"/>
      <c r="J95" s="123">
        <f t="shared" si="7"/>
        <v>0</v>
      </c>
      <c r="K95" s="27">
        <f t="shared" si="8"/>
        <v>0</v>
      </c>
      <c r="L95" s="167">
        <f t="shared" si="9"/>
        <v>0</v>
      </c>
      <c r="M95" s="44"/>
    </row>
    <row r="96" spans="1:15" x14ac:dyDescent="0.25">
      <c r="C96" s="12" t="s">
        <v>22</v>
      </c>
      <c r="D96" s="24"/>
      <c r="E96" s="37" t="s">
        <v>23</v>
      </c>
      <c r="F96" s="41"/>
      <c r="G96" s="34"/>
      <c r="H96" s="67"/>
      <c r="I96" s="26"/>
      <c r="J96" s="123">
        <f t="shared" si="7"/>
        <v>0</v>
      </c>
      <c r="K96" s="27">
        <f t="shared" si="8"/>
        <v>0</v>
      </c>
      <c r="L96" s="167">
        <f t="shared" si="9"/>
        <v>0</v>
      </c>
      <c r="M96" s="44"/>
    </row>
    <row r="97" spans="3:13" x14ac:dyDescent="0.25">
      <c r="C97" s="103" t="s">
        <v>24</v>
      </c>
      <c r="D97" s="108"/>
      <c r="E97" s="53" t="s">
        <v>25</v>
      </c>
      <c r="F97" s="53"/>
      <c r="G97" s="110"/>
      <c r="H97" s="104"/>
      <c r="I97" s="89"/>
      <c r="J97" s="124">
        <f t="shared" si="7"/>
        <v>0</v>
      </c>
      <c r="K97" s="27">
        <f t="shared" si="8"/>
        <v>0</v>
      </c>
      <c r="L97" s="167">
        <f t="shared" si="9"/>
        <v>0</v>
      </c>
      <c r="M97" s="44"/>
    </row>
    <row r="98" spans="3:13" x14ac:dyDescent="0.25">
      <c r="C98" s="106" t="s">
        <v>49</v>
      </c>
      <c r="D98" s="109"/>
      <c r="E98" s="53" t="s">
        <v>50</v>
      </c>
      <c r="F98" s="53"/>
      <c r="G98" s="111"/>
      <c r="H98" s="107"/>
      <c r="I98" s="91"/>
      <c r="J98" s="126"/>
      <c r="K98" s="102"/>
      <c r="L98" s="168"/>
      <c r="M98" s="44"/>
    </row>
    <row r="99" spans="3:13" x14ac:dyDescent="0.25">
      <c r="C99" s="106" t="s">
        <v>54</v>
      </c>
      <c r="D99" s="52"/>
      <c r="E99" s="53" t="s">
        <v>55</v>
      </c>
      <c r="F99" s="53"/>
      <c r="G99" s="53"/>
      <c r="H99" s="107"/>
      <c r="I99" s="91"/>
      <c r="J99" s="126"/>
      <c r="K99" s="102"/>
      <c r="L99" s="168"/>
      <c r="M99" s="44"/>
    </row>
    <row r="100" spans="3:13" x14ac:dyDescent="0.25">
      <c r="C100" s="106" t="s">
        <v>82</v>
      </c>
      <c r="D100" s="52"/>
      <c r="E100" s="53" t="s">
        <v>83</v>
      </c>
      <c r="F100" s="53"/>
      <c r="G100" s="53"/>
      <c r="H100" s="107"/>
      <c r="I100" s="91"/>
      <c r="J100" s="126"/>
      <c r="K100" s="102"/>
      <c r="L100" s="168"/>
      <c r="M100" s="44"/>
    </row>
    <row r="101" spans="3:13" x14ac:dyDescent="0.25">
      <c r="C101" s="14"/>
      <c r="D101" s="105"/>
      <c r="E101" s="34"/>
      <c r="F101" s="34"/>
      <c r="G101" s="34"/>
      <c r="H101" s="67"/>
      <c r="I101" s="26">
        <v>2</v>
      </c>
      <c r="J101" s="122">
        <f t="shared" ref="J101:J102" si="10">P101*1.1</f>
        <v>0</v>
      </c>
      <c r="K101" s="27">
        <f t="shared" ref="K101:K102" si="11">J101*I101</f>
        <v>0</v>
      </c>
      <c r="L101" s="167">
        <f t="shared" ref="L101:L102" si="12">K101*J101</f>
        <v>0</v>
      </c>
      <c r="M101" s="44"/>
    </row>
    <row r="102" spans="3:13" ht="15.75" thickBot="1" x14ac:dyDescent="0.3">
      <c r="C102" s="12" t="s">
        <v>31</v>
      </c>
      <c r="D102" s="29"/>
      <c r="E102" s="30" t="s">
        <v>100</v>
      </c>
      <c r="F102" s="42"/>
      <c r="G102" s="42"/>
      <c r="H102" s="70"/>
      <c r="I102" s="31">
        <v>6</v>
      </c>
      <c r="J102" s="130">
        <f t="shared" si="10"/>
        <v>0</v>
      </c>
      <c r="K102" s="32">
        <f t="shared" si="11"/>
        <v>0</v>
      </c>
      <c r="L102" s="169">
        <f t="shared" si="12"/>
        <v>0</v>
      </c>
      <c r="M102" s="44"/>
    </row>
    <row r="103" spans="3:13" ht="15.75" thickBot="1" x14ac:dyDescent="0.3">
      <c r="C103" s="17"/>
      <c r="D103" s="6"/>
      <c r="E103" s="6"/>
      <c r="F103" s="6"/>
      <c r="G103" s="6"/>
      <c r="H103" s="71"/>
      <c r="I103" s="6"/>
      <c r="J103" s="131" t="s">
        <v>9</v>
      </c>
      <c r="K103" s="18">
        <f>SUM(K91:K101)</f>
        <v>0</v>
      </c>
      <c r="L103" s="170">
        <f>SUM(L91:L101)</f>
        <v>0</v>
      </c>
      <c r="M103" s="45"/>
    </row>
    <row r="104" spans="3:13" ht="15.75" thickBot="1" x14ac:dyDescent="0.3">
      <c r="C104" s="19"/>
      <c r="D104" s="7"/>
      <c r="E104" s="7"/>
      <c r="F104" s="7"/>
      <c r="G104" s="7"/>
      <c r="H104" s="72"/>
      <c r="I104" s="7"/>
      <c r="J104" s="132" t="s">
        <v>10</v>
      </c>
      <c r="K104" s="20">
        <f>K103*0.21</f>
        <v>0</v>
      </c>
      <c r="L104" s="171">
        <f>L103*0.21</f>
        <v>0</v>
      </c>
      <c r="M104" s="46"/>
    </row>
    <row r="105" spans="3:13" ht="15.75" thickBot="1" x14ac:dyDescent="0.3">
      <c r="C105" s="21"/>
      <c r="D105" s="22"/>
      <c r="E105" s="22"/>
      <c r="F105" s="22"/>
      <c r="G105" s="22"/>
      <c r="H105" s="73"/>
      <c r="I105" s="22"/>
      <c r="J105" s="133" t="s">
        <v>11</v>
      </c>
      <c r="K105" s="23">
        <f>K103+K104</f>
        <v>0</v>
      </c>
      <c r="L105" s="172">
        <f>L103+L104</f>
        <v>0</v>
      </c>
      <c r="M105" s="47"/>
    </row>
    <row r="106" spans="3:13" x14ac:dyDescent="0.25">
      <c r="G106" s="1"/>
      <c r="H106" s="66"/>
      <c r="I106" s="1"/>
      <c r="J106" s="119"/>
      <c r="M106" s="2"/>
    </row>
    <row r="107" spans="3:13" x14ac:dyDescent="0.25">
      <c r="G107" s="1"/>
      <c r="H107" s="66"/>
      <c r="I107" s="1"/>
      <c r="J107" s="119"/>
      <c r="M107" s="2"/>
    </row>
    <row r="108" spans="3:13" x14ac:dyDescent="0.25">
      <c r="G108" s="1"/>
      <c r="H108" s="66"/>
      <c r="I108" s="1"/>
      <c r="J108" s="119"/>
      <c r="M108" s="2"/>
    </row>
  </sheetData>
  <sheetProtection selectLockedCells="1" selectUnlockedCells="1"/>
  <mergeCells count="6">
    <mergeCell ref="J68:K68"/>
    <mergeCell ref="J61:K61"/>
    <mergeCell ref="J62:K62"/>
    <mergeCell ref="J64:K64"/>
    <mergeCell ref="J65:K65"/>
    <mergeCell ref="J67:K67"/>
  </mergeCells>
  <phoneticPr fontId="5" type="noConversion"/>
  <hyperlinks>
    <hyperlink ref="M13" r:id="rId1" xr:uid="{D12BC0D9-768C-4092-845A-05EB0F4CD2F7}"/>
  </hyperlinks>
  <pageMargins left="0.7" right="0.7" top="0.75" bottom="0.75" header="0.3" footer="0.3"/>
  <pageSetup paperSize="9" scale="57" firstPageNumber="0" fitToHeight="0" orientation="landscape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ceny</vt:lpstr>
      <vt:lpstr>ceny!__xlnm.Print_Area</vt:lpstr>
      <vt:lpstr>ceny!Print_Area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Odstrčilová</dc:creator>
  <cp:lastModifiedBy>OMG Architekti</cp:lastModifiedBy>
  <cp:lastPrinted>2024-04-17T11:40:28Z</cp:lastPrinted>
  <dcterms:created xsi:type="dcterms:W3CDTF">2022-08-23T07:42:10Z</dcterms:created>
  <dcterms:modified xsi:type="dcterms:W3CDTF">2024-04-17T11:44:10Z</dcterms:modified>
</cp:coreProperties>
</file>